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18" firstSheet="0" activeTab="23"/>
  </bookViews>
  <sheets>
    <sheet name="TOTAL" sheetId="1" state="visible" r:id="rId2"/>
    <sheet name="SEM" sheetId="2" state="visible" r:id="rId3"/>
    <sheet name="FRUCTOSE" sheetId="3" state="visible" r:id="rId4"/>
    <sheet name="ATTACAFA" sheetId="4" state="visible" r:id="rId5"/>
    <sheet name="GA" sheetId="5" state="visible" r:id="rId6"/>
    <sheet name="ACT" sheetId="6" state="visible" r:id="rId7"/>
    <sheet name="AMO" sheetId="7" state="visible" r:id="rId8"/>
    <sheet name="CAUE CH" sheetId="8" state="visible" r:id="rId9"/>
    <sheet name="CAP CALAISIS" sheetId="9" state="visible" r:id="rId10"/>
    <sheet name="PLAINE IM" sheetId="10" state="visible" r:id="rId11"/>
    <sheet name="ALTO" sheetId="11" state="visible" r:id="rId12"/>
    <sheet name="ESM" sheetId="12" state="visible" r:id="rId13"/>
    <sheet name="AMPHAZ" sheetId="13" state="visible" r:id="rId14"/>
    <sheet name="VILLE MONS B" sheetId="14" state="visible" r:id="rId15"/>
    <sheet name="AG CAPTURE" sheetId="15" state="visible" r:id="rId16"/>
    <sheet name="HOLUSION" sheetId="16" state="visible" r:id="rId17"/>
    <sheet name="TOUT SCENE" sheetId="17" state="visible" r:id="rId18"/>
    <sheet name="KRAFT" sheetId="18" state="visible" r:id="rId19"/>
    <sheet name="PRO ASSO" sheetId="19" state="visible" r:id="rId20"/>
    <sheet name="AEROSCULPTURE" sheetId="20" state="visible" r:id="rId21"/>
    <sheet name="LIGHT UP" sheetId="21" state="visible" r:id="rId22"/>
    <sheet name="CLICK WALK" sheetId="22" state="visible" r:id="rId23"/>
    <sheet name="PANIENKI" sheetId="23" state="visible" r:id="rId24"/>
    <sheet name="JUDDU COMBO" sheetId="24" state="visible" r:id="rId25"/>
  </sheets>
  <calcPr iterateCount="100" refMode="A1" iterate="false" iterateDelta="0.0001"/>
</workbook>
</file>

<file path=xl/sharedStrings.xml><?xml version="1.0" encoding="utf-8"?>
<sst xmlns="http://schemas.openxmlformats.org/spreadsheetml/2006/main" count="677" uniqueCount="180">
  <si>
    <t>CLIENT :SEM</t>
  </si>
  <si>
    <t>N° CLIENT :1</t>
  </si>
  <si>
    <t>OPERATION :</t>
  </si>
  <si>
    <t>Date :</t>
  </si>
  <si>
    <t>CHARGES</t>
  </si>
  <si>
    <t>PRODUITS</t>
  </si>
  <si>
    <t>Intitulé</t>
  </si>
  <si>
    <t>Montant</t>
  </si>
  <si>
    <t>ACHATS</t>
  </si>
  <si>
    <t>SEM</t>
  </si>
  <si>
    <t>FRUCTOSE</t>
  </si>
  <si>
    <t>ATTACAFA</t>
  </si>
  <si>
    <t>GROUPE A</t>
  </si>
  <si>
    <t>ACT TOURCOING</t>
  </si>
  <si>
    <t>AMO</t>
  </si>
  <si>
    <t>Carburant</t>
  </si>
  <si>
    <t>CAUE CHARENTES</t>
  </si>
  <si>
    <t>LOCATION</t>
  </si>
  <si>
    <t>CAP CALAISIS</t>
  </si>
  <si>
    <t>PLAINE IMAGE</t>
  </si>
  <si>
    <t>ALTO</t>
  </si>
  <si>
    <t>ESM</t>
  </si>
  <si>
    <t>AMPHAZ</t>
  </si>
  <si>
    <t>VILLE DE MONS EN BAROEUL</t>
  </si>
  <si>
    <t>AGENCE CAPTURE</t>
  </si>
  <si>
    <t>FRAIS TRANSPORT ET DE DEPLACEMENT</t>
  </si>
  <si>
    <t>HOLUSION</t>
  </si>
  <si>
    <t>TOUT EN SCENE</t>
  </si>
  <si>
    <t>KRAFT</t>
  </si>
  <si>
    <t>PRODUCTION ASSOCIEE</t>
  </si>
  <si>
    <t>PAIE</t>
  </si>
  <si>
    <t>AEROSCULPTURE</t>
  </si>
  <si>
    <t>FICHE DE PAIE</t>
  </si>
  <si>
    <t>LIGHT UP</t>
  </si>
  <si>
    <t>CREATION</t>
  </si>
  <si>
    <t>CLICK&amp; WALK</t>
  </si>
  <si>
    <t>AUTRE CHARGES</t>
  </si>
  <si>
    <t>PANIENKI</t>
  </si>
  <si>
    <t>CHARGES DE PERSONNEL TECHNIQUE</t>
  </si>
  <si>
    <t>Dont CAHETS ARTISTES</t>
  </si>
  <si>
    <t>TOTAL</t>
  </si>
  <si>
    <t>DESCRIPTIF COMMANDE :</t>
  </si>
  <si>
    <t>123 FRICHES</t>
  </si>
  <si>
    <t>CYCLO</t>
  </si>
  <si>
    <t>FRAIS DE DEPLACEMENT</t>
  </si>
  <si>
    <t>CHARGES DE PERSONNEL (sal+ charges)</t>
  </si>
  <si>
    <t>LUC ET ALEX</t>
  </si>
  <si>
    <t>3 JOURS</t>
  </si>
  <si>
    <t>CLIENT :FRUCTOSE</t>
  </si>
  <si>
    <t>N° CLIENT :2</t>
  </si>
  <si>
    <t>DIR TEC 2015</t>
  </si>
  <si>
    <t>DIR TEC 4me TRIM 2015</t>
  </si>
  <si>
    <t>ACCOMPAGNEMENT PROJET</t>
  </si>
  <si>
    <t>CLIENT :ATTACAFA</t>
  </si>
  <si>
    <t>N° CLIENT :4</t>
  </si>
  <si>
    <t>REGIE LOUCHE DOR</t>
  </si>
  <si>
    <t>CATERING LOUCHE DOR</t>
  </si>
  <si>
    <t>REMISE MEDAILLE</t>
  </si>
  <si>
    <t>2 SALARIE</t>
  </si>
  <si>
    <t>CLIENT : GROUPE A</t>
  </si>
  <si>
    <t>N° CLIENT :5</t>
  </si>
  <si>
    <t>TRANSPORT ROISSY</t>
  </si>
  <si>
    <t>PARKING</t>
  </si>
  <si>
    <t>PEAGE</t>
  </si>
  <si>
    <t>CLIENT : ACT</t>
  </si>
  <si>
    <t>N° CLIENT :7</t>
  </si>
  <si>
    <t>REGIE SITE JAZZ TG</t>
  </si>
  <si>
    <t>LOCA MAT</t>
  </si>
  <si>
    <t>LOCA EXTINC</t>
  </si>
  <si>
    <t>LOCA ECRAN</t>
  </si>
  <si>
    <t>VARIATIONS GOLDBERG</t>
  </si>
  <si>
    <t>TRANPORT CONTAINERS</t>
  </si>
  <si>
    <t>CLIENT : AMO</t>
  </si>
  <si>
    <t>N° CLIENT : 12</t>
  </si>
  <si>
    <t>MONTAGE EXPO</t>
  </si>
  <si>
    <t>DEMONTAGE EXPO</t>
  </si>
  <si>
    <t>PETIT MATERIEL</t>
  </si>
  <si>
    <t>4 JOUR PHILOS</t>
  </si>
  <si>
    <t>LUC 2 JOURS</t>
  </si>
  <si>
    <t>CLIENT : CAUE CHARENTE</t>
  </si>
  <si>
    <t>N° CLIENT : 16</t>
  </si>
  <si>
    <t>FRANCE CAR</t>
  </si>
  <si>
    <t>REPAS</t>
  </si>
  <si>
    <t>HEBERGEMENT</t>
  </si>
  <si>
    <t>LEWYLLIE 3 JOURS</t>
  </si>
  <si>
    <t>PHILOS 3 JOURS</t>
  </si>
  <si>
    <t>PHILOS 2 JOURS DEMONTAGE</t>
  </si>
  <si>
    <t>ALEX DEMONTAGE</t>
  </si>
  <si>
    <t>CLIENT : CAP CALAISIS</t>
  </si>
  <si>
    <t>N° CLIENT : 17</t>
  </si>
  <si>
    <t>REGIE FESTIVAL VOILONS</t>
  </si>
  <si>
    <t>FRAIS DEP PERSONNEL</t>
  </si>
  <si>
    <t>CATERING</t>
  </si>
  <si>
    <t>3 REPAS</t>
  </si>
  <si>
    <t>1 REPAS</t>
  </si>
  <si>
    <t>REGISSEUR GENERAL N CLIPET</t>
  </si>
  <si>
    <t>18 TECHNICIENS</t>
  </si>
  <si>
    <t>CLIENT : PLAINE IMAGE</t>
  </si>
  <si>
    <t>N° CLIENT : 18</t>
  </si>
  <si>
    <t>SHOWROOM</t>
  </si>
  <si>
    <t>DECOR JUIN</t>
  </si>
  <si>
    <t>EVENT IMAGINARIUM</t>
  </si>
  <si>
    <t>DECOR JUILLET</t>
  </si>
  <si>
    <t>REMISE DIPLOME</t>
  </si>
  <si>
    <t>ZOOM MACHINE</t>
  </si>
  <si>
    <t>DECOR NOVEMBRE</t>
  </si>
  <si>
    <t>CLIENT : ALTO</t>
  </si>
  <si>
    <t>N° CLIENT : 20</t>
  </si>
  <si>
    <t>CLIENT : ESM</t>
  </si>
  <si>
    <t>N° CLIENT : 21</t>
  </si>
  <si>
    <t>VOEUX MAUBEUGE</t>
  </si>
  <si>
    <t>ROUXEL</t>
  </si>
  <si>
    <t>LOCA GL EVENTS</t>
  </si>
  <si>
    <t>CLIENT : AMPHAZ</t>
  </si>
  <si>
    <t>N° CLIENT : 22</t>
  </si>
  <si>
    <t>EVENT PERENCHIES</t>
  </si>
  <si>
    <t>EVENT ROUBAIX</t>
  </si>
  <si>
    <t>SOIREE GOOGLE</t>
  </si>
  <si>
    <t>CONTENTIA</t>
  </si>
  <si>
    <t>COFIDIS</t>
  </si>
  <si>
    <t>DANY BOON 1</t>
  </si>
  <si>
    <t>DANY BOON 2</t>
  </si>
  <si>
    <t>GIRARDEAU</t>
  </si>
  <si>
    <t>EVENT TEMPLEUVE</t>
  </si>
  <si>
    <t>LUMIERE VILLE</t>
  </si>
  <si>
    <t>MME BUTTEFFLY</t>
  </si>
  <si>
    <t>LE SACRE</t>
  </si>
  <si>
    <t>FETE DE LA VILLE</t>
  </si>
  <si>
    <t>ELMER FOOT BEAT</t>
  </si>
  <si>
    <t>JAZZ TOURCOING</t>
  </si>
  <si>
    <t>ESPACE GIRAUDEAU</t>
  </si>
  <si>
    <t>MEDIATHEQUE CARVIN</t>
  </si>
  <si>
    <t>CLIENT : VILLE DE MONS EN BAROEUL</t>
  </si>
  <si>
    <t>N° CLIENT : 23</t>
  </si>
  <si>
    <t>ETUDE ALLENDE</t>
  </si>
  <si>
    <t>CLIENT : AGENCE CAPTURE</t>
  </si>
  <si>
    <t>N° CLIENT : 24</t>
  </si>
  <si>
    <t>FABRICATION CAISSE TRANS</t>
  </si>
  <si>
    <t>1 JOUR PECAUT</t>
  </si>
  <si>
    <t>CLIENT : HOLUSION</t>
  </si>
  <si>
    <t>N° CLIENT : 25</t>
  </si>
  <si>
    <t>EXPO PERMANENTE IMAGIN</t>
  </si>
  <si>
    <t>PECAUT</t>
  </si>
  <si>
    <t>CLIENT : TOUT EN SCENE</t>
  </si>
  <si>
    <t>N° CLIENT : 26</t>
  </si>
  <si>
    <t>ZOOM FESTIVAL</t>
  </si>
  <si>
    <t>BERNADETTE</t>
  </si>
  <si>
    <t>CLIENT : KRAFT</t>
  </si>
  <si>
    <t>N° CLIENT : 27</t>
  </si>
  <si>
    <t>MONTAGE EXPO VELO</t>
  </si>
  <si>
    <t>DELONTAGE</t>
  </si>
  <si>
    <t>AVOIR</t>
  </si>
  <si>
    <t>CLIENT : PRODUCTION ASSOCIEE</t>
  </si>
  <si>
    <t>N° CLIENT : 29</t>
  </si>
  <si>
    <t>CLIENT : AEROSCULPTURE</t>
  </si>
  <si>
    <t>N° CLIENT : 32</t>
  </si>
  <si>
    <t>VENTE LIVR SURJETTEUSE</t>
  </si>
  <si>
    <t>CLIENT : LIGHT UP</t>
  </si>
  <si>
    <t>N° CLIENT : 33</t>
  </si>
  <si>
    <t>CREA DECOR</t>
  </si>
  <si>
    <t>PARADE GEANTE</t>
  </si>
  <si>
    <t>FABRICATION ECRAN</t>
  </si>
  <si>
    <t>CLIENT : CLICK &amp; WALK</t>
  </si>
  <si>
    <t>N° CLIENT : 36</t>
  </si>
  <si>
    <t>HACKATHON</t>
  </si>
  <si>
    <t>C THELLIER</t>
  </si>
  <si>
    <t>M BENIT</t>
  </si>
  <si>
    <t>ALEX</t>
  </si>
  <si>
    <t>CLIENT : PANIENKI</t>
  </si>
  <si>
    <t>N° CLIENT :</t>
  </si>
  <si>
    <t>CAP CALAISIS FEST VIOLONS</t>
  </si>
  <si>
    <t>AVOIR SUR LILLE 3000</t>
  </si>
  <si>
    <t>LILLE 3000</t>
  </si>
  <si>
    <t>AVOIR SUR FEST AMITIE</t>
  </si>
  <si>
    <t>FEST AMITIE RBX</t>
  </si>
  <si>
    <t>AVOIR SUR QUANTA</t>
  </si>
  <si>
    <t>QUANTA</t>
  </si>
  <si>
    <t>FORFAIT LILLE CALAIS</t>
  </si>
  <si>
    <t>TEC SON CALAIS</t>
  </si>
  <si>
    <t>CACHET ARTISTES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</si>
</sst>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windowProtection="false"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42" activeCellId="0" sqref="C42"/>
    </sheetView>
  </sheetViews>
  <sheetFormatPr defaultRowHeight="13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0</v>
      </c>
      <c r="B1" s="2"/>
      <c r="C1" s="2"/>
      <c r="D1" s="2" t="s">
        <v>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7" t="s">
        <v>7</v>
      </c>
      <c r="D4" s="6" t="s">
        <v>6</v>
      </c>
      <c r="E4" s="7" t="s">
        <v>7</v>
      </c>
    </row>
    <row r="5" customFormat="false" ht="13.8" hidden="false" customHeight="false" outlineLevel="0" collapsed="false">
      <c r="A5" s="8"/>
      <c r="B5" s="9" t="s">
        <v>8</v>
      </c>
      <c r="C5" s="10" t="n">
        <f aca="false">SEM!C5+FRUCTOSE!C5+ATTACAFA!C5+GA!C5+ACT!C5+AMO!C5+'CAUE CH'!C5+'CAP CALAISIS'!C5+'PLAINE IM'!C5+ALTO!C5+ESM!C5+AMPHAZ!C5+'VILLE MONS B'!C5+'AG CAPTURE'!C5+HOLUSION!C5+'TOUT SCENE'!C5+KRAFT!C5+'PRO ASSO'!C5+AEROSCULPTURE!C5+'LIGHT UP'!C5+'CLICK WALK'!C5+PANIENKI!C5+'JUDDU COMBO'!C5</f>
        <v>3837.51</v>
      </c>
      <c r="D5" s="6" t="s">
        <v>9</v>
      </c>
      <c r="E5" s="7" t="n">
        <f aca="false">SEM!E49</f>
        <v>1169</v>
      </c>
    </row>
    <row r="6" customFormat="false" ht="13.8" hidden="false" customHeight="false" outlineLevel="0" collapsed="false">
      <c r="A6" s="11"/>
      <c r="B6" s="6"/>
      <c r="C6" s="10"/>
      <c r="D6" s="6" t="s">
        <v>10</v>
      </c>
      <c r="E6" s="7" t="n">
        <f aca="false">FRUCTOSE!E49</f>
        <v>21183.33</v>
      </c>
    </row>
    <row r="7" customFormat="false" ht="13.8" hidden="false" customHeight="false" outlineLevel="0" collapsed="false">
      <c r="A7" s="11"/>
      <c r="B7" s="6"/>
      <c r="C7" s="10"/>
      <c r="D7" s="6" t="s">
        <v>11</v>
      </c>
      <c r="E7" s="7" t="n">
        <f aca="false">ATTACAFA!E49</f>
        <v>3577</v>
      </c>
    </row>
    <row r="8" customFormat="false" ht="13.8" hidden="false" customHeight="false" outlineLevel="0" collapsed="false">
      <c r="A8" s="11"/>
      <c r="B8" s="6"/>
      <c r="C8" s="10"/>
      <c r="D8" s="6" t="s">
        <v>12</v>
      </c>
      <c r="E8" s="7" t="n">
        <f aca="false">GA!E49</f>
        <v>355.09</v>
      </c>
    </row>
    <row r="9" customFormat="false" ht="13.8" hidden="false" customHeight="false" outlineLevel="0" collapsed="false">
      <c r="A9" s="11"/>
      <c r="B9" s="6"/>
      <c r="C9" s="10"/>
      <c r="D9" s="6" t="s">
        <v>13</v>
      </c>
      <c r="E9" s="7" t="n">
        <f aca="false">ACT!E49</f>
        <v>4660</v>
      </c>
    </row>
    <row r="10" customFormat="false" ht="13.8" hidden="false" customHeight="false" outlineLevel="0" collapsed="false">
      <c r="A10" s="12"/>
      <c r="B10" s="13"/>
      <c r="C10" s="10"/>
      <c r="D10" s="6" t="s">
        <v>14</v>
      </c>
      <c r="E10" s="7" t="n">
        <f aca="false">AMO!E49</f>
        <v>2400</v>
      </c>
    </row>
    <row r="11" customFormat="false" ht="13.8" hidden="false" customHeight="false" outlineLevel="0" collapsed="false">
      <c r="A11" s="11"/>
      <c r="B11" s="6" t="s">
        <v>15</v>
      </c>
      <c r="C11" s="10" t="n">
        <f aca="false">SEM!C11+FRUCTOSE!C11+ATTACAFA!C11+GA!C11+ACT!C11+AMO!C11+'CAUE CH'!C11+'CAP CALAISIS'!C11+'PLAINE IM'!C11+ALTO!C11+ESM!C11+AMPHAZ!C11+'VILLE MONS B'!C11+'AG CAPTURE'!C11+HOLUSION!C11+'TOUT SCENE'!C11+KRAFT!C11+'PRO ASSO'!C11+AEROSCULPTURE!C11+'LIGHT UP'!C11+'CLICK WALK'!C11+PANIENKI!C11+'JUDDU COMBO'!C11</f>
        <v>875.49</v>
      </c>
      <c r="D11" s="6" t="s">
        <v>16</v>
      </c>
      <c r="E11" s="7" t="n">
        <f aca="false">'CAUE CH'!E49</f>
        <v>5907</v>
      </c>
    </row>
    <row r="12" customFormat="false" ht="13.8" hidden="false" customHeight="false" outlineLevel="0" collapsed="false">
      <c r="A12" s="8"/>
      <c r="B12" s="9" t="s">
        <v>17</v>
      </c>
      <c r="C12" s="10" t="n">
        <f aca="false">SEM!C12+FRUCTOSE!C12+ATTACAFA!C12+GA!C12+ACT!C12+AMO!C12+'CAUE CH'!C12+'CAP CALAISIS'!C12+'PLAINE IM'!C12+ALTO!C12+ESM!C12+AMPHAZ!C12+'VILLE MONS B'!C12+'AG CAPTURE'!C12+HOLUSION!C12+'TOUT SCENE'!C12+KRAFT!C12+'PRO ASSO'!C12+AEROSCULPTURE!C12+'LIGHT UP'!C12+'CLICK WALK'!C12+PANIENKI!C12+'JUDDU COMBO'!C12</f>
        <v>2507.88</v>
      </c>
      <c r="D12" s="6" t="s">
        <v>18</v>
      </c>
      <c r="E12" s="7" t="n">
        <f aca="false">'CAP CALAISIS'!E49</f>
        <v>42414</v>
      </c>
    </row>
    <row r="13" customFormat="false" ht="13.8" hidden="false" customHeight="false" outlineLevel="0" collapsed="false">
      <c r="A13" s="11"/>
      <c r="B13" s="6"/>
      <c r="C13" s="10"/>
      <c r="D13" s="6" t="s">
        <v>19</v>
      </c>
      <c r="E13" s="7" t="n">
        <f aca="false">'PLAINE IM'!E49</f>
        <v>4282.6</v>
      </c>
    </row>
    <row r="14" customFormat="false" ht="13.8" hidden="false" customHeight="false" outlineLevel="0" collapsed="false">
      <c r="A14" s="11"/>
      <c r="B14" s="6"/>
      <c r="C14" s="10"/>
      <c r="D14" s="6" t="s">
        <v>20</v>
      </c>
      <c r="E14" s="7" t="n">
        <f aca="false">ALTO!E49</f>
        <v>0</v>
      </c>
    </row>
    <row r="15" customFormat="false" ht="13.8" hidden="false" customHeight="false" outlineLevel="0" collapsed="false">
      <c r="A15" s="11"/>
      <c r="B15" s="6"/>
      <c r="C15" s="10"/>
      <c r="D15" s="6" t="s">
        <v>21</v>
      </c>
      <c r="E15" s="7" t="n">
        <f aca="false">ESM!E49</f>
        <v>2877.5</v>
      </c>
    </row>
    <row r="16" customFormat="false" ht="13.8" hidden="false" customHeight="false" outlineLevel="0" collapsed="false">
      <c r="A16" s="11"/>
      <c r="B16" s="6"/>
      <c r="C16" s="10"/>
      <c r="D16" s="6" t="s">
        <v>22</v>
      </c>
      <c r="E16" s="7" t="n">
        <f aca="false">AMPHAZ!E51</f>
        <v>19808.67</v>
      </c>
    </row>
    <row r="17" customFormat="false" ht="13.8" hidden="false" customHeight="false" outlineLevel="0" collapsed="false">
      <c r="A17" s="12"/>
      <c r="B17" s="13"/>
      <c r="C17" s="10"/>
      <c r="D17" s="6" t="s">
        <v>23</v>
      </c>
      <c r="E17" s="7" t="n">
        <f aca="false">'VILLE MONS B'!E49</f>
        <v>2905</v>
      </c>
    </row>
    <row r="18" customFormat="false" ht="13.8" hidden="false" customHeight="false" outlineLevel="0" collapsed="false">
      <c r="A18" s="12"/>
      <c r="B18" s="13"/>
      <c r="C18" s="10"/>
      <c r="D18" s="6" t="s">
        <v>24</v>
      </c>
      <c r="E18" s="7" t="n">
        <f aca="false">'AG CAPTURE'!E49</f>
        <v>360</v>
      </c>
    </row>
    <row r="19" customFormat="false" ht="13.8" hidden="false" customHeight="false" outlineLevel="0" collapsed="false">
      <c r="A19" s="11"/>
      <c r="B19" s="9" t="s">
        <v>25</v>
      </c>
      <c r="C19" s="10" t="n">
        <f aca="false">SEM!C19+FRUCTOSE!C19+ATTACAFA!C19+GA!C19+ACT!C19+AMO!C19+'CAUE CH'!C19+'CAP CALAISIS'!C19+'PLAINE IM'!C19+ALTO!C19+ESM!C19+AMPHAZ!C19+'VILLE MONS B'!C19+'AG CAPTURE'!C19+HOLUSION!C19+'TOUT SCENE'!C19+KRAFT!C19+'PRO ASSO'!C19+AEROSCULPTURE!C19+'LIGHT UP'!C19+'CLICK WALK'!C19+PANIENKI!C19+'JUDDU COMBO'!C19</f>
        <v>2692.05</v>
      </c>
      <c r="D19" s="6" t="s">
        <v>26</v>
      </c>
      <c r="E19" s="7" t="n">
        <f aca="false">HOLUSION!E49</f>
        <v>740</v>
      </c>
    </row>
    <row r="20" customFormat="false" ht="13.8" hidden="false" customHeight="false" outlineLevel="0" collapsed="false">
      <c r="A20" s="11"/>
      <c r="B20" s="6"/>
      <c r="C20" s="10"/>
      <c r="D20" s="6" t="s">
        <v>27</v>
      </c>
      <c r="E20" s="7" t="n">
        <f aca="false">'TOUT SCENE'!E49</f>
        <v>958.34</v>
      </c>
    </row>
    <row r="21" customFormat="false" ht="13.8" hidden="false" customHeight="false" outlineLevel="0" collapsed="false">
      <c r="A21" s="11"/>
      <c r="B21" s="6"/>
      <c r="C21" s="10"/>
      <c r="D21" s="6" t="s">
        <v>28</v>
      </c>
      <c r="E21" s="7" t="n">
        <f aca="false">KRAFT!E49</f>
        <v>758.5</v>
      </c>
    </row>
    <row r="22" customFormat="false" ht="13.8" hidden="false" customHeight="false" outlineLevel="0" collapsed="false">
      <c r="A22" s="11"/>
      <c r="B22" s="6"/>
      <c r="C22" s="10"/>
      <c r="D22" s="6" t="s">
        <v>29</v>
      </c>
      <c r="E22" s="7" t="n">
        <f aca="false">'PRO ASSO'!E49</f>
        <v>0</v>
      </c>
    </row>
    <row r="23" customFormat="false" ht="13.8" hidden="false" customHeight="false" outlineLevel="0" collapsed="false">
      <c r="A23" s="11"/>
      <c r="B23" s="9" t="s">
        <v>30</v>
      </c>
      <c r="C23" s="10" t="n">
        <f aca="false">SEM!C23+FRUCTOSE!C23+ATTACAFA!C23+GA!C23+ACT!C23+AMO!C23+'CAUE CH'!C23+'CAP CALAISIS'!C23+'PLAINE IM'!C23+ALTO!C23+ESM!C23+AMPHAZ!C23+'VILLE MONS B'!C23+'AG CAPTURE'!C23+HOLUSION!C23+'TOUT SCENE'!C23+KRAFT!C23+'PRO ASSO'!C23+AEROSCULPTURE!C23+'LIGHT UP'!C23+'CLICK WALK'!C23+PANIENKI!C23+'JUDDU COMBO'!C23</f>
        <v>2395</v>
      </c>
      <c r="D23" s="6" t="s">
        <v>31</v>
      </c>
      <c r="E23" s="7" t="n">
        <f aca="false">AEROSCULPTURE!E49</f>
        <v>1385</v>
      </c>
    </row>
    <row r="24" customFormat="false" ht="13.8" hidden="false" customHeight="false" outlineLevel="0" collapsed="false">
      <c r="A24" s="12"/>
      <c r="B24" s="13" t="s">
        <v>32</v>
      </c>
      <c r="C24" s="10" t="n">
        <f aca="false">SEM!C24+FRUCTOSE!C24+ATTACAFA!C24+GA!C24+ACT!C24+AMO!C24+'CAUE CH'!C24+'CAP CALAISIS'!C24+'PLAINE IM'!C24+ALTO!C24+ESM!C24+AMPHAZ!C24+'VILLE MONS B'!C24+'AG CAPTURE'!C24+HOLUSION!C24+'TOUT SCENE'!C24+KRAFT!C24+'PRO ASSO'!C24+AEROSCULPTURE!C24+'LIGHT UP'!C24+'CLICK WALK'!C24+PANIENKI!C24+'JUDDU COMBO'!C24</f>
        <v>1825</v>
      </c>
      <c r="D24" s="6" t="s">
        <v>33</v>
      </c>
      <c r="E24" s="7" t="n">
        <f aca="false">'LIGHT UP'!E49</f>
        <v>3723</v>
      </c>
    </row>
    <row r="25" customFormat="false" ht="13.8" hidden="false" customHeight="false" outlineLevel="0" collapsed="false">
      <c r="A25" s="12"/>
      <c r="B25" s="13" t="s">
        <v>34</v>
      </c>
      <c r="C25" s="10" t="n">
        <f aca="false">SEM!C25+FRUCTOSE!C25+ATTACAFA!C25+GA!C25+ACT!C25+AMO!C25+'CAUE CH'!C25+'CAP CALAISIS'!C25+'PLAINE IM'!C25+ALTO!C25+ESM!C25+AMPHAZ!C25+'VILLE MONS B'!C25+'AG CAPTURE'!C25+HOLUSION!C25+'TOUT SCENE'!C25+KRAFT!C25+'PRO ASSO'!C25+AEROSCULPTURE!C25+'LIGHT UP'!C25+'CLICK WALK'!C25+PANIENKI!C25+'JUDDU COMBO'!C25</f>
        <v>570</v>
      </c>
      <c r="D25" s="6" t="s">
        <v>35</v>
      </c>
      <c r="E25" s="7" t="n">
        <f aca="false">'CLICK WALK'!E49</f>
        <v>4987.5</v>
      </c>
    </row>
    <row r="26" customFormat="false" ht="13.8" hidden="false" customHeight="false" outlineLevel="0" collapsed="false">
      <c r="A26" s="11"/>
      <c r="B26" s="9" t="s">
        <v>36</v>
      </c>
      <c r="C26" s="10" t="n">
        <f aca="false">SEM!C26+FRUCTOSE!C26+ATTACAFA!C26+GA!C26+ACT!C26+AMO!C26+'CAUE CH'!C26+'CAP CALAISIS'!C26+'PLAINE IM'!C26+ALTO!C26+ESM!C26+AMPHAZ!C26+'VILLE MONS B'!C26+'AG CAPTURE'!C26+HOLUSION!C26+'TOUT SCENE'!C26+KRAFT!C26+'PRO ASSO'!C26+AEROSCULPTURE!C26+'LIGHT UP'!C26+'CLICK WALK'!C26+PANIENKI!C26+'JUDDU COMBO'!C26</f>
        <v>1244.6</v>
      </c>
      <c r="D26" s="6" t="s">
        <v>37</v>
      </c>
      <c r="E26" s="7" t="n">
        <f aca="false">PANIENKI!E49</f>
        <v>4529.75</v>
      </c>
    </row>
    <row r="27" customFormat="false" ht="13.8" hidden="false" customHeight="false" outlineLevel="0" collapsed="false">
      <c r="A27" s="11"/>
      <c r="B27" s="6"/>
      <c r="C27" s="10"/>
      <c r="D27" s="6"/>
      <c r="E27" s="7"/>
    </row>
    <row r="28" customFormat="false" ht="13.8" hidden="false" customHeight="false" outlineLevel="0" collapsed="false">
      <c r="A28" s="11"/>
      <c r="B28" s="6"/>
      <c r="C28" s="10"/>
      <c r="D28" s="6"/>
      <c r="E28" s="7"/>
    </row>
    <row r="29" customFormat="false" ht="13.8" hidden="false" customHeight="false" outlineLevel="0" collapsed="false">
      <c r="A29" s="11"/>
      <c r="B29" s="6"/>
      <c r="C29" s="10"/>
      <c r="D29" s="6"/>
      <c r="E29" s="7"/>
    </row>
    <row r="30" customFormat="false" ht="13.8" hidden="false" customHeight="false" outlineLevel="0" collapsed="false">
      <c r="A30" s="11"/>
      <c r="B30" s="6"/>
      <c r="C30" s="10"/>
      <c r="D30" s="6"/>
      <c r="E30" s="7"/>
    </row>
    <row r="31" customFormat="false" ht="13.8" hidden="false" customHeight="false" outlineLevel="0" collapsed="false">
      <c r="A31" s="11"/>
      <c r="B31" s="6"/>
      <c r="C31" s="10"/>
      <c r="D31" s="6"/>
      <c r="E31" s="7"/>
    </row>
    <row r="32" customFormat="false" ht="13.8" hidden="false" customHeight="false" outlineLevel="0" collapsed="false">
      <c r="A32" s="11"/>
      <c r="B32" s="6"/>
      <c r="C32" s="10"/>
      <c r="D32" s="6"/>
      <c r="E32" s="7"/>
    </row>
    <row r="33" customFormat="false" ht="13.8" hidden="false" customHeight="false" outlineLevel="0" collapsed="false">
      <c r="A33" s="8"/>
      <c r="B33" s="9" t="s">
        <v>38</v>
      </c>
      <c r="C33" s="10" t="n">
        <f aca="false">SEM!C33+FRUCTOSE!C33+ATTACAFA!C33+GA!C33+ACT!C33+AMO!C33+'CAUE CH'!C33+'CAP CALAISIS'!C33+'PLAINE IM'!C33+ALTO!C33+ESM!C33+AMPHAZ!C33+'VILLE MONS B'!C33+'AG CAPTURE'!C33+HOLUSION!C33+'TOUT SCENE'!C33+KRAFT!C33+'PRO ASSO'!C33+AEROSCULPTURE!C33+'LIGHT UP'!C33+'CLICK WALK'!C33+PANIENKI!C33+'JUDDU COMBO'!C33</f>
        <v>70257.76</v>
      </c>
      <c r="D33" s="6"/>
      <c r="E33" s="7"/>
    </row>
    <row r="34" customFormat="false" ht="13.8" hidden="false" customHeight="false" outlineLevel="0" collapsed="false">
      <c r="A34" s="11"/>
      <c r="B34" s="6"/>
      <c r="C34" s="7"/>
      <c r="D34" s="6"/>
      <c r="E34" s="7"/>
    </row>
    <row r="35" customFormat="false" ht="13.8" hidden="false" customHeight="false" outlineLevel="0" collapsed="false">
      <c r="A35" s="11"/>
      <c r="B35" s="6"/>
      <c r="C35" s="7"/>
      <c r="D35" s="6"/>
      <c r="E35" s="7"/>
    </row>
    <row r="36" customFormat="false" ht="13.8" hidden="false" customHeight="false" outlineLevel="0" collapsed="false">
      <c r="A36" s="11"/>
      <c r="B36" s="6"/>
      <c r="C36" s="7"/>
      <c r="D36" s="6"/>
      <c r="E36" s="7"/>
    </row>
    <row r="37" customFormat="false" ht="13.8" hidden="false" customHeight="false" outlineLevel="0" collapsed="false">
      <c r="A37" s="11"/>
      <c r="B37" s="6"/>
      <c r="C37" s="7"/>
      <c r="D37" s="6"/>
      <c r="E37" s="7"/>
    </row>
    <row r="38" customFormat="false" ht="13.8" hidden="false" customHeight="false" outlineLevel="0" collapsed="false">
      <c r="A38" s="11"/>
      <c r="B38" s="6"/>
      <c r="C38" s="7"/>
      <c r="D38" s="6"/>
      <c r="E38" s="7"/>
    </row>
    <row r="39" customFormat="false" ht="13.8" hidden="false" customHeight="false" outlineLevel="0" collapsed="false">
      <c r="A39" s="11"/>
      <c r="B39" s="6"/>
      <c r="C39" s="7"/>
      <c r="D39" s="6"/>
      <c r="E39" s="7"/>
    </row>
    <row r="40" customFormat="false" ht="13.8" hidden="false" customHeight="false" outlineLevel="0" collapsed="false">
      <c r="A40" s="11"/>
      <c r="B40" s="6"/>
      <c r="C40" s="7"/>
      <c r="D40" s="6"/>
      <c r="E40" s="7"/>
    </row>
    <row r="41" customFormat="false" ht="13.8" hidden="false" customHeight="false" outlineLevel="0" collapsed="false">
      <c r="A41" s="11"/>
      <c r="B41" s="6" t="s">
        <v>39</v>
      </c>
      <c r="C41" s="7" t="n">
        <f aca="false">PANIENKI!C39+'JUDDU COMBO'!C39</f>
        <v>1320</v>
      </c>
      <c r="D41" s="6"/>
      <c r="E41" s="7"/>
    </row>
    <row r="42" customFormat="false" ht="13.8" hidden="false" customHeight="false" outlineLevel="0" collapsed="false">
      <c r="A42" s="11"/>
      <c r="B42" s="6"/>
      <c r="C42" s="7"/>
      <c r="D42" s="6"/>
      <c r="E42" s="7"/>
    </row>
    <row r="43" customFormat="false" ht="13.8" hidden="false" customHeight="false" outlineLevel="0" collapsed="false">
      <c r="A43" s="11"/>
      <c r="B43" s="6"/>
      <c r="C43" s="7"/>
      <c r="D43" s="6"/>
      <c r="E43" s="7"/>
    </row>
    <row r="44" customFormat="false" ht="13.8" hidden="false" customHeight="false" outlineLevel="0" collapsed="false">
      <c r="A44" s="5"/>
      <c r="B44" s="6"/>
      <c r="C44" s="10"/>
      <c r="D44" s="6"/>
      <c r="E44" s="7"/>
    </row>
    <row r="45" customFormat="false" ht="13.8" hidden="false" customHeight="false" outlineLevel="0" collapsed="false">
      <c r="A45" s="5"/>
      <c r="B45" s="6"/>
      <c r="C45" s="10"/>
      <c r="D45" s="6"/>
      <c r="E45" s="7"/>
    </row>
    <row r="46" customFormat="false" ht="13.8" hidden="false" customHeight="false" outlineLevel="0" collapsed="false">
      <c r="A46" s="5"/>
      <c r="B46" s="6"/>
      <c r="C46" s="10"/>
      <c r="D46" s="6"/>
      <c r="E46" s="7"/>
    </row>
    <row r="47" customFormat="false" ht="13.8" hidden="false" customHeight="false" outlineLevel="0" collapsed="false">
      <c r="A47" s="5"/>
      <c r="B47" s="6"/>
      <c r="C47" s="10"/>
      <c r="D47" s="6"/>
      <c r="E47" s="7"/>
    </row>
    <row r="48" customFormat="false" ht="13.8" hidden="false" customHeight="false" outlineLevel="0" collapsed="false">
      <c r="A48" s="5"/>
      <c r="B48" s="6"/>
      <c r="C48" s="10"/>
      <c r="D48" s="6"/>
      <c r="E48" s="7"/>
    </row>
    <row r="49" customFormat="false" ht="13.8" hidden="false" customHeight="false" outlineLevel="0" collapsed="false">
      <c r="A49" s="5"/>
      <c r="B49" s="14" t="s">
        <v>40</v>
      </c>
      <c r="C49" s="15" t="n">
        <f aca="false">C5+C12+C19+C23+C26+C33</f>
        <v>82934.8</v>
      </c>
      <c r="D49" s="14" t="s">
        <v>40</v>
      </c>
      <c r="E49" s="15" t="n">
        <f aca="false">SUM(E5:E48)</f>
        <v>128981.28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  <c r="F50" s="0" t="n">
        <f aca="false">E49-C49</f>
        <v>46046.48</v>
      </c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5" activeCellId="0" sqref="F55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97</v>
      </c>
      <c r="B1" s="2"/>
      <c r="C1" s="2"/>
      <c r="D1" s="2" t="s">
        <v>98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99</v>
      </c>
      <c r="E5" s="6" t="n">
        <v>840</v>
      </c>
    </row>
    <row r="6" customFormat="false" ht="13.8" hidden="false" customHeight="false" outlineLevel="0" collapsed="false">
      <c r="A6" s="11"/>
      <c r="B6" s="6"/>
      <c r="C6" s="6"/>
      <c r="D6" s="6" t="s">
        <v>100</v>
      </c>
      <c r="E6" s="6" t="n">
        <v>560</v>
      </c>
    </row>
    <row r="7" customFormat="false" ht="13.8" hidden="false" customHeight="false" outlineLevel="0" collapsed="false">
      <c r="A7" s="11"/>
      <c r="B7" s="6"/>
      <c r="C7" s="6"/>
      <c r="D7" s="6" t="s">
        <v>101</v>
      </c>
      <c r="E7" s="6" t="n">
        <v>297.6</v>
      </c>
    </row>
    <row r="8" customFormat="false" ht="13.8" hidden="false" customHeight="false" outlineLevel="0" collapsed="false">
      <c r="A8" s="11"/>
      <c r="B8" s="6"/>
      <c r="C8" s="6"/>
      <c r="D8" s="6" t="s">
        <v>102</v>
      </c>
      <c r="E8" s="6" t="n">
        <v>1120</v>
      </c>
    </row>
    <row r="9" customFormat="false" ht="13.8" hidden="false" customHeight="false" outlineLevel="0" collapsed="false">
      <c r="A9" s="11"/>
      <c r="B9" s="6"/>
      <c r="C9" s="6"/>
      <c r="D9" s="6" t="s">
        <v>103</v>
      </c>
      <c r="E9" s="6" t="n">
        <v>237</v>
      </c>
    </row>
    <row r="10" customFormat="false" ht="13.8" hidden="false" customHeight="false" outlineLevel="0" collapsed="false">
      <c r="A10" s="12"/>
      <c r="B10" s="13"/>
      <c r="C10" s="17"/>
      <c r="D10" s="6" t="s">
        <v>104</v>
      </c>
      <c r="E10" s="6" t="n">
        <v>358</v>
      </c>
    </row>
    <row r="11" customFormat="false" ht="13.8" hidden="false" customHeight="false" outlineLevel="0" collapsed="false">
      <c r="A11" s="11"/>
      <c r="B11" s="6" t="s">
        <v>15</v>
      </c>
      <c r="C11" s="18"/>
      <c r="D11" s="6" t="s">
        <v>105</v>
      </c>
      <c r="E11" s="6" t="n">
        <v>870</v>
      </c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170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140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30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3491.3</v>
      </c>
      <c r="D33" s="6"/>
      <c r="E33" s="6"/>
    </row>
    <row r="34" customFormat="false" ht="13.8" hidden="false" customHeight="false" outlineLevel="0" collapsed="false">
      <c r="A34" s="11"/>
      <c r="B34" s="6" t="s">
        <v>99</v>
      </c>
      <c r="C34" s="6" t="n">
        <v>764.96</v>
      </c>
      <c r="D34" s="6"/>
      <c r="E34" s="6"/>
    </row>
    <row r="35" customFormat="false" ht="13.8" hidden="false" customHeight="false" outlineLevel="0" collapsed="false">
      <c r="A35" s="11"/>
      <c r="B35" s="6" t="s">
        <v>100</v>
      </c>
      <c r="C35" s="6" t="n">
        <v>505.49</v>
      </c>
      <c r="D35" s="6"/>
      <c r="E35" s="6"/>
    </row>
    <row r="36" customFormat="false" ht="13.8" hidden="false" customHeight="false" outlineLevel="0" collapsed="false">
      <c r="A36" s="11"/>
      <c r="B36" s="6" t="s">
        <v>101</v>
      </c>
      <c r="C36" s="6" t="n">
        <v>250.55</v>
      </c>
      <c r="D36" s="6"/>
      <c r="E36" s="6"/>
    </row>
    <row r="37" customFormat="false" ht="13.8" hidden="false" customHeight="false" outlineLevel="0" collapsed="false">
      <c r="A37" s="11"/>
      <c r="B37" s="6" t="s">
        <v>102</v>
      </c>
      <c r="C37" s="6" t="n">
        <v>751.67</v>
      </c>
      <c r="D37" s="6"/>
      <c r="E37" s="6"/>
    </row>
    <row r="38" customFormat="false" ht="13.8" hidden="false" customHeight="false" outlineLevel="0" collapsed="false">
      <c r="A38" s="11"/>
      <c r="B38" s="6" t="s">
        <v>103</v>
      </c>
      <c r="C38" s="6" t="n">
        <v>174.3</v>
      </c>
      <c r="D38" s="6"/>
      <c r="E38" s="6"/>
    </row>
    <row r="39" customFormat="false" ht="13.8" hidden="false" customHeight="false" outlineLevel="0" collapsed="false">
      <c r="A39" s="11"/>
      <c r="B39" s="6" t="s">
        <v>104</v>
      </c>
      <c r="C39" s="6" t="n">
        <v>292.66</v>
      </c>
      <c r="D39" s="6"/>
      <c r="E39" s="6"/>
    </row>
    <row r="40" customFormat="false" ht="13.8" hidden="false" customHeight="false" outlineLevel="0" collapsed="false">
      <c r="A40" s="11"/>
      <c r="B40" s="6" t="s">
        <v>105</v>
      </c>
      <c r="C40" s="6" t="n">
        <v>751.67</v>
      </c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3661.3</v>
      </c>
      <c r="D49" s="14" t="s">
        <v>40</v>
      </c>
      <c r="E49" s="14" t="n">
        <f aca="false">SUM(E5:E48)</f>
        <v>4282.6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  <row r="51" customFormat="false" ht="12.8" hidden="false" customHeight="false" outlineLevel="0" collapsed="false">
      <c r="B51" s="16"/>
      <c r="C51" s="16"/>
      <c r="D51" s="16"/>
      <c r="E51" s="16"/>
    </row>
    <row r="52" customFormat="false" ht="12.8" hidden="false" customHeight="false" outlineLevel="0" collapsed="false">
      <c r="B52" s="16"/>
      <c r="C52" s="16"/>
      <c r="D52" s="16"/>
      <c r="E52" s="16"/>
    </row>
    <row r="53" customFormat="false" ht="12.8" hidden="false" customHeight="false" outlineLevel="0" collapsed="false">
      <c r="B53" s="16"/>
      <c r="C53" s="16"/>
      <c r="D53" s="16"/>
      <c r="E53" s="16"/>
    </row>
    <row r="54" customFormat="false" ht="12.8" hidden="false" customHeight="false" outlineLevel="0" collapsed="false">
      <c r="B54" s="16"/>
      <c r="C54" s="16"/>
      <c r="D54" s="16"/>
      <c r="E54" s="16"/>
      <c r="F54" s="0" t="n">
        <f aca="false">E49-C49</f>
        <v>621.3</v>
      </c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G20" activeCellId="0" sqref="G20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106</v>
      </c>
      <c r="B1" s="2"/>
      <c r="C1" s="2"/>
      <c r="D1" s="2" t="s">
        <v>107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0</v>
      </c>
      <c r="D49" s="14" t="s">
        <v>40</v>
      </c>
      <c r="E49" s="14" t="n">
        <f aca="false">SUM(E5:E48)</f>
        <v>0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108</v>
      </c>
      <c r="B1" s="2"/>
      <c r="C1" s="2"/>
      <c r="D1" s="2" t="s">
        <v>109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129.91</v>
      </c>
      <c r="D5" s="6" t="s">
        <v>110</v>
      </c>
      <c r="E5" s="6" t="n">
        <v>2877.5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 t="s">
        <v>111</v>
      </c>
      <c r="C10" s="19" t="n">
        <v>129.91</v>
      </c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1502</v>
      </c>
      <c r="D12" s="6"/>
      <c r="E12" s="6"/>
    </row>
    <row r="13" customFormat="false" ht="13.8" hidden="false" customHeight="false" outlineLevel="0" collapsed="false">
      <c r="A13" s="11"/>
      <c r="B13" s="6" t="s">
        <v>112</v>
      </c>
      <c r="C13" s="6" t="n">
        <v>1502</v>
      </c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1631.91</v>
      </c>
      <c r="D49" s="14" t="s">
        <v>40</v>
      </c>
      <c r="E49" s="14" t="n">
        <f aca="false">SUM(E5:E48)</f>
        <v>2877.5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33" activeCellId="0" sqref="C33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113</v>
      </c>
      <c r="B1" s="2"/>
      <c r="C1" s="2"/>
      <c r="D1" s="2" t="s">
        <v>114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115</v>
      </c>
      <c r="E5" s="6" t="n">
        <v>2035</v>
      </c>
    </row>
    <row r="6" customFormat="false" ht="13.8" hidden="false" customHeight="false" outlineLevel="0" collapsed="false">
      <c r="A6" s="11"/>
      <c r="B6" s="6"/>
      <c r="C6" s="6"/>
      <c r="D6" s="6" t="s">
        <v>116</v>
      </c>
      <c r="E6" s="6" t="n">
        <v>1081.3</v>
      </c>
    </row>
    <row r="7" customFormat="false" ht="13.8" hidden="false" customHeight="false" outlineLevel="0" collapsed="false">
      <c r="A7" s="11"/>
      <c r="B7" s="6"/>
      <c r="C7" s="6"/>
      <c r="D7" s="6" t="s">
        <v>117</v>
      </c>
      <c r="E7" s="6" t="n">
        <v>2209.2</v>
      </c>
    </row>
    <row r="8" customFormat="false" ht="13.8" hidden="false" customHeight="false" outlineLevel="0" collapsed="false">
      <c r="A8" s="11"/>
      <c r="B8" s="6"/>
      <c r="C8" s="6"/>
      <c r="D8" s="6" t="s">
        <v>118</v>
      </c>
      <c r="E8" s="6" t="n">
        <v>766.4</v>
      </c>
    </row>
    <row r="9" customFormat="false" ht="13.8" hidden="false" customHeight="false" outlineLevel="0" collapsed="false">
      <c r="A9" s="11"/>
      <c r="B9" s="6"/>
      <c r="C9" s="6"/>
      <c r="D9" s="6" t="s">
        <v>119</v>
      </c>
      <c r="E9" s="6" t="n">
        <v>1152.57</v>
      </c>
    </row>
    <row r="10" customFormat="false" ht="13.8" hidden="false" customHeight="false" outlineLevel="0" collapsed="false">
      <c r="A10" s="12"/>
      <c r="B10" s="13"/>
      <c r="C10" s="17"/>
      <c r="D10" s="6" t="s">
        <v>120</v>
      </c>
      <c r="E10" s="6" t="n">
        <v>388.2</v>
      </c>
    </row>
    <row r="11" customFormat="false" ht="13.8" hidden="false" customHeight="false" outlineLevel="0" collapsed="false">
      <c r="A11" s="11"/>
      <c r="B11" s="6" t="s">
        <v>15</v>
      </c>
      <c r="C11" s="18"/>
      <c r="D11" s="6" t="s">
        <v>121</v>
      </c>
      <c r="E11" s="6" t="n">
        <v>504</v>
      </c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 t="s">
        <v>122</v>
      </c>
      <c r="E12" s="6" t="n">
        <v>1297</v>
      </c>
    </row>
    <row r="13" customFormat="false" ht="13.8" hidden="false" customHeight="false" outlineLevel="0" collapsed="false">
      <c r="A13" s="11"/>
      <c r="B13" s="6"/>
      <c r="C13" s="6"/>
      <c r="D13" s="6" t="s">
        <v>123</v>
      </c>
      <c r="E13" s="6" t="n">
        <v>2812</v>
      </c>
    </row>
    <row r="14" customFormat="false" ht="13.8" hidden="false" customHeight="false" outlineLevel="0" collapsed="false">
      <c r="A14" s="11"/>
      <c r="B14" s="6"/>
      <c r="C14" s="6"/>
      <c r="D14" s="6" t="s">
        <v>124</v>
      </c>
      <c r="E14" s="6" t="n">
        <v>574.5</v>
      </c>
    </row>
    <row r="15" customFormat="false" ht="13.8" hidden="false" customHeight="false" outlineLevel="0" collapsed="false">
      <c r="A15" s="11"/>
      <c r="B15" s="6"/>
      <c r="C15" s="6"/>
      <c r="D15" s="6" t="s">
        <v>125</v>
      </c>
      <c r="E15" s="6" t="n">
        <v>1393.5</v>
      </c>
    </row>
    <row r="16" customFormat="false" ht="13.8" hidden="false" customHeight="false" outlineLevel="0" collapsed="false">
      <c r="A16" s="11"/>
      <c r="B16" s="6"/>
      <c r="C16" s="6"/>
      <c r="D16" s="6" t="s">
        <v>126</v>
      </c>
      <c r="E16" s="6" t="n">
        <v>380</v>
      </c>
    </row>
    <row r="17" customFormat="false" ht="13.8" hidden="false" customHeight="false" outlineLevel="0" collapsed="false">
      <c r="A17" s="12"/>
      <c r="B17" s="13"/>
      <c r="C17" s="6"/>
      <c r="D17" s="6" t="s">
        <v>127</v>
      </c>
      <c r="E17" s="6" t="n">
        <v>355</v>
      </c>
    </row>
    <row r="18" customFormat="false" ht="13.8" hidden="false" customHeight="false" outlineLevel="0" collapsed="false">
      <c r="A18" s="12"/>
      <c r="B18" s="13"/>
      <c r="C18" s="6"/>
      <c r="D18" s="6" t="s">
        <v>128</v>
      </c>
      <c r="E18" s="6" t="n">
        <v>1434</v>
      </c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 t="s">
        <v>129</v>
      </c>
      <c r="E19" s="6" t="n">
        <v>670</v>
      </c>
    </row>
    <row r="20" customFormat="false" ht="13.8" hidden="false" customHeight="false" outlineLevel="0" collapsed="false">
      <c r="A20" s="11"/>
      <c r="B20" s="6"/>
      <c r="C20" s="6"/>
      <c r="D20" s="6" t="s">
        <v>130</v>
      </c>
      <c r="E20" s="6" t="n">
        <v>1926</v>
      </c>
    </row>
    <row r="21" customFormat="false" ht="13.8" hidden="false" customHeight="false" outlineLevel="0" collapsed="false">
      <c r="A21" s="11"/>
      <c r="B21" s="6"/>
      <c r="C21" s="6"/>
      <c r="D21" s="6" t="s">
        <v>131</v>
      </c>
      <c r="E21" s="6" t="n">
        <v>830</v>
      </c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9" t="n">
        <f aca="false">SUM(C24:C25)</f>
        <v>890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785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105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SUM(C34:C50)</f>
        <v>17216.85</v>
      </c>
      <c r="D33" s="6"/>
      <c r="E33" s="6"/>
    </row>
    <row r="34" customFormat="false" ht="13.8" hidden="false" customHeight="false" outlineLevel="0" collapsed="false">
      <c r="A34" s="11"/>
      <c r="B34" s="6" t="s">
        <v>115</v>
      </c>
      <c r="C34" s="6" t="n">
        <v>1952.38</v>
      </c>
      <c r="D34" s="6"/>
      <c r="E34" s="6"/>
    </row>
    <row r="35" customFormat="false" ht="13.8" hidden="false" customHeight="false" outlineLevel="0" collapsed="false">
      <c r="A35" s="11"/>
      <c r="B35" s="6" t="s">
        <v>116</v>
      </c>
      <c r="C35" s="6" t="n">
        <v>908.67</v>
      </c>
      <c r="D35" s="6"/>
      <c r="E35" s="6"/>
    </row>
    <row r="36" customFormat="false" ht="13.8" hidden="false" customHeight="false" outlineLevel="0" collapsed="false">
      <c r="A36" s="11"/>
      <c r="B36" s="6" t="s">
        <v>117</v>
      </c>
      <c r="C36" s="6" t="n">
        <v>1955.94</v>
      </c>
      <c r="D36" s="6"/>
      <c r="E36" s="6"/>
    </row>
    <row r="37" customFormat="false" ht="13.8" hidden="false" customHeight="false" outlineLevel="0" collapsed="false">
      <c r="A37" s="11"/>
      <c r="B37" s="6" t="s">
        <v>118</v>
      </c>
      <c r="C37" s="6" t="n">
        <v>651.98</v>
      </c>
      <c r="D37" s="6"/>
      <c r="E37" s="6"/>
    </row>
    <row r="38" customFormat="false" ht="13.8" hidden="false" customHeight="false" outlineLevel="0" collapsed="false">
      <c r="A38" s="11"/>
      <c r="B38" s="6" t="s">
        <v>119</v>
      </c>
      <c r="C38" s="6" t="n">
        <v>977.97</v>
      </c>
      <c r="D38" s="6"/>
      <c r="E38" s="6"/>
    </row>
    <row r="39" customFormat="false" ht="13.8" hidden="false" customHeight="false" outlineLevel="0" collapsed="false">
      <c r="A39" s="11"/>
      <c r="B39" s="6" t="s">
        <v>120</v>
      </c>
      <c r="C39" s="6" t="n">
        <v>325.99</v>
      </c>
      <c r="D39" s="6"/>
      <c r="E39" s="6"/>
    </row>
    <row r="40" customFormat="false" ht="13.8" hidden="false" customHeight="false" outlineLevel="0" collapsed="false">
      <c r="A40" s="11"/>
      <c r="B40" s="6" t="s">
        <v>121</v>
      </c>
      <c r="C40" s="6" t="n">
        <v>435.7</v>
      </c>
      <c r="D40" s="6"/>
      <c r="E40" s="6"/>
    </row>
    <row r="41" customFormat="false" ht="13.8" hidden="false" customHeight="false" outlineLevel="0" collapsed="false">
      <c r="A41" s="11"/>
      <c r="B41" s="6" t="s">
        <v>122</v>
      </c>
      <c r="C41" s="6" t="n">
        <v>1129.42</v>
      </c>
      <c r="D41" s="6"/>
      <c r="E41" s="6"/>
    </row>
    <row r="42" customFormat="false" ht="13.8" hidden="false" customHeight="false" outlineLevel="0" collapsed="false">
      <c r="A42" s="11"/>
      <c r="B42" s="6" t="s">
        <v>123</v>
      </c>
      <c r="C42" s="6" t="n">
        <v>2589.08</v>
      </c>
      <c r="D42" s="6"/>
      <c r="E42" s="6"/>
    </row>
    <row r="43" customFormat="false" ht="13.8" hidden="false" customHeight="false" outlineLevel="0" collapsed="false">
      <c r="A43" s="11"/>
      <c r="B43" s="6" t="s">
        <v>124</v>
      </c>
      <c r="C43" s="6" t="n">
        <v>493.01</v>
      </c>
      <c r="D43" s="6"/>
      <c r="E43" s="6"/>
    </row>
    <row r="44" customFormat="false" ht="13.8" hidden="false" customHeight="false" outlineLevel="0" collapsed="false">
      <c r="A44" s="5"/>
      <c r="B44" s="6" t="s">
        <v>125</v>
      </c>
      <c r="C44" s="6" t="n">
        <v>1139.44</v>
      </c>
      <c r="D44" s="6"/>
      <c r="E44" s="6"/>
    </row>
    <row r="45" customFormat="false" ht="13.8" hidden="false" customHeight="false" outlineLevel="0" collapsed="false">
      <c r="A45" s="5"/>
      <c r="B45" s="6" t="s">
        <v>126</v>
      </c>
      <c r="C45" s="6" t="n">
        <v>320.98</v>
      </c>
      <c r="D45" s="6"/>
      <c r="E45" s="6"/>
    </row>
    <row r="46" customFormat="false" ht="13.8" hidden="false" customHeight="false" outlineLevel="0" collapsed="false">
      <c r="A46" s="5"/>
      <c r="B46" s="6" t="s">
        <v>127</v>
      </c>
      <c r="C46" s="6" t="n">
        <v>320.98</v>
      </c>
      <c r="D46" s="6"/>
      <c r="E46" s="6"/>
    </row>
    <row r="47" customFormat="false" ht="13.8" hidden="false" customHeight="false" outlineLevel="0" collapsed="false">
      <c r="A47" s="5"/>
      <c r="B47" s="6" t="s">
        <v>128</v>
      </c>
      <c r="C47" s="6" t="n">
        <v>302.12</v>
      </c>
      <c r="D47" s="6"/>
      <c r="E47" s="6"/>
    </row>
    <row r="48" customFormat="false" ht="13.8" hidden="false" customHeight="false" outlineLevel="0" collapsed="false">
      <c r="A48" s="5"/>
      <c r="B48" s="6" t="s">
        <v>129</v>
      </c>
      <c r="C48" s="6" t="n">
        <v>1227.19</v>
      </c>
      <c r="D48" s="6"/>
      <c r="E48" s="6"/>
    </row>
    <row r="49" customFormat="false" ht="13.8" hidden="false" customHeight="false" outlineLevel="0" collapsed="false">
      <c r="A49" s="5"/>
      <c r="B49" s="6" t="s">
        <v>130</v>
      </c>
      <c r="C49" s="6" t="n">
        <v>1716</v>
      </c>
      <c r="D49" s="6"/>
      <c r="E49" s="6"/>
    </row>
    <row r="50" customFormat="false" ht="13.8" hidden="false" customHeight="false" outlineLevel="0" collapsed="false">
      <c r="A50" s="5"/>
      <c r="B50" s="6" t="s">
        <v>131</v>
      </c>
      <c r="C50" s="6" t="n">
        <v>770</v>
      </c>
      <c r="D50" s="6"/>
      <c r="E50" s="6"/>
    </row>
    <row r="51" customFormat="false" ht="13.8" hidden="false" customHeight="false" outlineLevel="0" collapsed="false">
      <c r="A51" s="5"/>
      <c r="B51" s="14" t="s">
        <v>40</v>
      </c>
      <c r="C51" s="14" t="n">
        <f aca="false">C5+C12+C19+C23+C26+C33</f>
        <v>18106.85</v>
      </c>
      <c r="D51" s="14" t="s">
        <v>40</v>
      </c>
      <c r="E51" s="14" t="n">
        <f aca="false">SUM(E5:E48)</f>
        <v>19808.67</v>
      </c>
    </row>
    <row r="52" customFormat="false" ht="13.8" hidden="false" customHeight="false" outlineLevel="0" collapsed="false">
      <c r="B52" s="16" t="s">
        <v>41</v>
      </c>
      <c r="C52" s="16"/>
      <c r="D52" s="16"/>
      <c r="E52" s="16"/>
    </row>
    <row r="53" customFormat="false" ht="12.8" hidden="false" customHeight="false" outlineLevel="0" collapsed="false">
      <c r="B53" s="16"/>
      <c r="C53" s="16"/>
      <c r="D53" s="16"/>
      <c r="E53" s="16"/>
    </row>
    <row r="54" customFormat="false" ht="12.8" hidden="false" customHeight="false" outlineLevel="0" collapsed="false">
      <c r="B54" s="16"/>
      <c r="C54" s="16"/>
      <c r="D54" s="16"/>
      <c r="E54" s="16"/>
    </row>
    <row r="55" customFormat="false" ht="12.8" hidden="false" customHeight="false" outlineLevel="0" collapsed="false">
      <c r="B55" s="16"/>
      <c r="C55" s="16"/>
      <c r="D55" s="16"/>
      <c r="E55" s="16"/>
    </row>
    <row r="56" customFormat="false" ht="12.8" hidden="false" customHeight="false" outlineLevel="0" collapsed="false">
      <c r="B56" s="16"/>
      <c r="C56" s="16"/>
      <c r="D56" s="16"/>
      <c r="E56" s="16"/>
      <c r="F56" s="0" t="n">
        <f aca="false">E51-C51</f>
        <v>1701.82</v>
      </c>
    </row>
  </sheetData>
  <mergeCells count="7">
    <mergeCell ref="A1:C1"/>
    <mergeCell ref="D1:E1"/>
    <mergeCell ref="A2:C2"/>
    <mergeCell ref="D2:E2"/>
    <mergeCell ref="A3:C3"/>
    <mergeCell ref="D3:E3"/>
    <mergeCell ref="B52:E5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F7" activeCellId="0" sqref="F7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132</v>
      </c>
      <c r="B1" s="2"/>
      <c r="C1" s="2"/>
      <c r="D1" s="2" t="s">
        <v>133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134</v>
      </c>
      <c r="E5" s="6" t="n">
        <v>2905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0</v>
      </c>
      <c r="D49" s="14" t="s">
        <v>40</v>
      </c>
      <c r="E49" s="14" t="n">
        <f aca="false">SUM(E5:E48)</f>
        <v>2905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135</v>
      </c>
      <c r="B1" s="2"/>
      <c r="C1" s="2"/>
      <c r="D1" s="2" t="s">
        <v>136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137</v>
      </c>
      <c r="E5" s="6" t="n">
        <v>360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35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20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15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325.99</v>
      </c>
      <c r="D33" s="6"/>
      <c r="E33" s="6"/>
    </row>
    <row r="34" customFormat="false" ht="13.8" hidden="false" customHeight="false" outlineLevel="0" collapsed="false">
      <c r="A34" s="11"/>
      <c r="B34" s="6" t="s">
        <v>138</v>
      </c>
      <c r="C34" s="6" t="n">
        <v>325.99</v>
      </c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360.99</v>
      </c>
      <c r="D49" s="14" t="s">
        <v>40</v>
      </c>
      <c r="E49" s="14" t="n">
        <f aca="false">SUM(E5:E48)</f>
        <v>360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J31" activeCellId="0" sqref="J3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139</v>
      </c>
      <c r="B1" s="2"/>
      <c r="C1" s="2"/>
      <c r="D1" s="2" t="s">
        <v>140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141</v>
      </c>
      <c r="E5" s="6" t="n">
        <v>740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651.98</v>
      </c>
      <c r="D33" s="6"/>
      <c r="E33" s="6"/>
    </row>
    <row r="34" customFormat="false" ht="13.8" hidden="false" customHeight="false" outlineLevel="0" collapsed="false">
      <c r="A34" s="11"/>
      <c r="B34" s="6" t="s">
        <v>142</v>
      </c>
      <c r="C34" s="6" t="n">
        <v>651.98</v>
      </c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651.98</v>
      </c>
      <c r="D49" s="14" t="s">
        <v>40</v>
      </c>
      <c r="E49" s="14" t="n">
        <f aca="false">SUM(E5:E48)</f>
        <v>740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8" activeCellId="0" sqref="B38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143</v>
      </c>
      <c r="B1" s="2"/>
      <c r="C1" s="2"/>
      <c r="D1" s="2" t="s">
        <v>144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145</v>
      </c>
      <c r="E5" s="6" t="n">
        <v>958.34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704.77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 t="s">
        <v>146</v>
      </c>
      <c r="C35" s="6" t="n">
        <v>704.77</v>
      </c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704.77</v>
      </c>
      <c r="D49" s="14" t="s">
        <v>40</v>
      </c>
      <c r="E49" s="14" t="n">
        <f aca="false">SUM(E5:E48)</f>
        <v>958.34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2" activeCellId="0" sqref="G52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147</v>
      </c>
      <c r="B1" s="2"/>
      <c r="C1" s="2"/>
      <c r="D1" s="2" t="s">
        <v>148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149</v>
      </c>
      <c r="E5" s="6" t="n">
        <v>379.25</v>
      </c>
    </row>
    <row r="6" customFormat="false" ht="13.8" hidden="false" customHeight="false" outlineLevel="0" collapsed="false">
      <c r="A6" s="11"/>
      <c r="B6" s="6"/>
      <c r="C6" s="6"/>
      <c r="D6" s="6" t="s">
        <v>150</v>
      </c>
      <c r="E6" s="6" t="n">
        <v>669.25</v>
      </c>
    </row>
    <row r="7" customFormat="false" ht="13.8" hidden="false" customHeight="false" outlineLevel="0" collapsed="false">
      <c r="A7" s="11"/>
      <c r="B7" s="6"/>
      <c r="C7" s="6"/>
      <c r="D7" s="6" t="s">
        <v>151</v>
      </c>
      <c r="E7" s="6" t="n">
        <v>-290</v>
      </c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0</v>
      </c>
      <c r="D49" s="14" t="s">
        <v>40</v>
      </c>
      <c r="E49" s="14" t="n">
        <f aca="false">SUM(E5:E48)</f>
        <v>758.5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9" activeCellId="0" sqref="G1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152</v>
      </c>
      <c r="B1" s="2"/>
      <c r="C1" s="2"/>
      <c r="D1" s="2" t="s">
        <v>153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9"/>
      <c r="E5" s="9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0</v>
      </c>
      <c r="D49" s="14" t="s">
        <v>40</v>
      </c>
      <c r="E49" s="14" t="n">
        <f aca="false">SUM(E5:E48)</f>
        <v>0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8" activeCellId="0" sqref="D38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0</v>
      </c>
      <c r="B1" s="2"/>
      <c r="C1" s="2"/>
      <c r="D1" s="2" t="s">
        <v>1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42</v>
      </c>
      <c r="E5" s="6" t="n">
        <v>290</v>
      </c>
    </row>
    <row r="6" customFormat="false" ht="13.8" hidden="false" customHeight="false" outlineLevel="0" collapsed="false">
      <c r="A6" s="11"/>
      <c r="B6" s="6"/>
      <c r="C6" s="6"/>
      <c r="D6" s="6" t="s">
        <v>43</v>
      </c>
      <c r="E6" s="6" t="n">
        <v>879</v>
      </c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35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20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15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751.67</v>
      </c>
      <c r="D33" s="6"/>
      <c r="E33" s="6"/>
    </row>
    <row r="34" customFormat="false" ht="13.8" hidden="false" customHeight="false" outlineLevel="0" collapsed="false">
      <c r="A34" s="11"/>
      <c r="B34" s="6" t="s">
        <v>46</v>
      </c>
      <c r="C34" s="6"/>
      <c r="D34" s="6"/>
      <c r="E34" s="6"/>
    </row>
    <row r="35" customFormat="false" ht="13.8" hidden="false" customHeight="false" outlineLevel="0" collapsed="false">
      <c r="A35" s="11"/>
      <c r="B35" s="6" t="s">
        <v>47</v>
      </c>
      <c r="C35" s="6" t="n">
        <v>751.67</v>
      </c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786.67</v>
      </c>
      <c r="D49" s="14" t="s">
        <v>40</v>
      </c>
      <c r="E49" s="14" t="n">
        <f aca="false">SUM(E5:E48)</f>
        <v>1169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G8" activeCellId="0" sqref="G8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154</v>
      </c>
      <c r="B1" s="2"/>
      <c r="C1" s="2"/>
      <c r="D1" s="2" t="s">
        <v>155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156</v>
      </c>
      <c r="E5" s="6" t="n">
        <v>1385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0</v>
      </c>
      <c r="D49" s="14" t="s">
        <v>40</v>
      </c>
      <c r="E49" s="14" t="n">
        <f aca="false">SUM(E5:E48)</f>
        <v>1385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6" activeCellId="0" sqref="G36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157</v>
      </c>
      <c r="B1" s="2"/>
      <c r="C1" s="2"/>
      <c r="D1" s="2" t="s">
        <v>158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159</v>
      </c>
      <c r="E5" s="6" t="n">
        <v>1102</v>
      </c>
    </row>
    <row r="6" customFormat="false" ht="13.8" hidden="false" customHeight="false" outlineLevel="0" collapsed="false">
      <c r="A6" s="11"/>
      <c r="B6" s="6"/>
      <c r="C6" s="6"/>
      <c r="D6" s="6" t="s">
        <v>160</v>
      </c>
      <c r="E6" s="6" t="n">
        <v>1206</v>
      </c>
    </row>
    <row r="7" customFormat="false" ht="13.8" hidden="false" customHeight="false" outlineLevel="0" collapsed="false">
      <c r="A7" s="11"/>
      <c r="B7" s="6"/>
      <c r="C7" s="6"/>
      <c r="D7" s="6" t="s">
        <v>161</v>
      </c>
      <c r="E7" s="6" t="n">
        <v>1415</v>
      </c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75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60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15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3246.21</v>
      </c>
      <c r="D33" s="6"/>
      <c r="E33" s="6"/>
    </row>
    <row r="34" customFormat="false" ht="13.8" hidden="false" customHeight="false" outlineLevel="0" collapsed="false">
      <c r="A34" s="11"/>
      <c r="B34" s="6" t="s">
        <v>159</v>
      </c>
      <c r="C34" s="6" t="n">
        <v>1002.28</v>
      </c>
      <c r="D34" s="6"/>
      <c r="E34" s="6"/>
    </row>
    <row r="35" customFormat="false" ht="13.8" hidden="false" customHeight="false" outlineLevel="0" collapsed="false">
      <c r="A35" s="11"/>
      <c r="B35" s="6" t="s">
        <v>160</v>
      </c>
      <c r="C35" s="6" t="n">
        <v>1045.89</v>
      </c>
      <c r="D35" s="6"/>
      <c r="E35" s="6"/>
    </row>
    <row r="36" customFormat="false" ht="13.8" hidden="false" customHeight="false" outlineLevel="0" collapsed="false">
      <c r="A36" s="11"/>
      <c r="B36" s="6" t="s">
        <v>161</v>
      </c>
      <c r="C36" s="6" t="n">
        <v>1198.04</v>
      </c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3321.21</v>
      </c>
      <c r="D49" s="14" t="s">
        <v>40</v>
      </c>
      <c r="E49" s="14" t="n">
        <f aca="false">SUM(E5:E48)</f>
        <v>3723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7" activeCellId="0" sqref="D27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162</v>
      </c>
      <c r="B1" s="2"/>
      <c r="C1" s="2"/>
      <c r="D1" s="2" t="s">
        <v>163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164</v>
      </c>
      <c r="E5" s="6" t="n">
        <v>4987.5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55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40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15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3542</v>
      </c>
      <c r="D33" s="6"/>
      <c r="E33" s="6"/>
    </row>
    <row r="34" customFormat="false" ht="13.8" hidden="false" customHeight="false" outlineLevel="0" collapsed="false">
      <c r="A34" s="11"/>
      <c r="B34" s="6" t="s">
        <v>165</v>
      </c>
      <c r="C34" s="6" t="n">
        <v>1644.5</v>
      </c>
      <c r="D34" s="6"/>
      <c r="E34" s="6"/>
    </row>
    <row r="35" customFormat="false" ht="13.8" hidden="false" customHeight="false" outlineLevel="0" collapsed="false">
      <c r="A35" s="11"/>
      <c r="B35" s="6" t="s">
        <v>166</v>
      </c>
      <c r="C35" s="6" t="n">
        <v>1897.5</v>
      </c>
      <c r="D35" s="6"/>
      <c r="E35" s="6"/>
    </row>
    <row r="36" customFormat="false" ht="13.8" hidden="false" customHeight="false" outlineLevel="0" collapsed="false">
      <c r="A36" s="11"/>
      <c r="B36" s="6" t="s">
        <v>167</v>
      </c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3597</v>
      </c>
      <c r="D49" s="14" t="s">
        <v>40</v>
      </c>
      <c r="E49" s="14" t="n">
        <f aca="false">SUM(E5:E48)</f>
        <v>4987.5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9" activeCellId="0" sqref="I1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168</v>
      </c>
      <c r="B1" s="2"/>
      <c r="C1" s="2"/>
      <c r="D1" s="2" t="s">
        <v>169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2326.5</v>
      </c>
      <c r="D5" s="6" t="s">
        <v>170</v>
      </c>
      <c r="E5" s="6" t="n">
        <v>2066.25</v>
      </c>
    </row>
    <row r="6" customFormat="false" ht="13.8" hidden="false" customHeight="false" outlineLevel="0" collapsed="false">
      <c r="A6" s="11"/>
      <c r="B6" s="6" t="s">
        <v>171</v>
      </c>
      <c r="C6" s="6" t="n">
        <v>663.5</v>
      </c>
      <c r="D6" s="6" t="s">
        <v>172</v>
      </c>
      <c r="E6" s="6" t="n">
        <v>663.5</v>
      </c>
    </row>
    <row r="7" customFormat="false" ht="13.8" hidden="false" customHeight="false" outlineLevel="0" collapsed="false">
      <c r="A7" s="11"/>
      <c r="B7" s="6" t="s">
        <v>173</v>
      </c>
      <c r="C7" s="6" t="n">
        <v>1363</v>
      </c>
      <c r="D7" s="6" t="s">
        <v>174</v>
      </c>
      <c r="E7" s="6" t="n">
        <v>1500</v>
      </c>
    </row>
    <row r="8" customFormat="false" ht="13.8" hidden="false" customHeight="false" outlineLevel="0" collapsed="false">
      <c r="A8" s="11"/>
      <c r="B8" s="6" t="s">
        <v>175</v>
      </c>
      <c r="C8" s="6" t="n">
        <v>300</v>
      </c>
      <c r="D8" s="6" t="s">
        <v>176</v>
      </c>
      <c r="E8" s="6" t="n">
        <v>300</v>
      </c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207</v>
      </c>
      <c r="D19" s="6"/>
      <c r="E19" s="6"/>
      <c r="I19" s="0" t="n">
        <v>2326</v>
      </c>
    </row>
    <row r="20" customFormat="false" ht="13.8" hidden="false" customHeight="false" outlineLevel="0" collapsed="false">
      <c r="A20" s="11"/>
      <c r="B20" s="6" t="s">
        <v>177</v>
      </c>
      <c r="C20" s="6" t="n">
        <v>120</v>
      </c>
      <c r="D20" s="13"/>
      <c r="E20" s="13"/>
    </row>
    <row r="21" customFormat="false" ht="13.8" hidden="false" customHeight="false" outlineLevel="0" collapsed="false">
      <c r="A21" s="11"/>
      <c r="B21" s="6"/>
      <c r="C21" s="6" t="n">
        <v>87</v>
      </c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175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100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75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/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1650</v>
      </c>
      <c r="D33" s="6"/>
      <c r="E33" s="6"/>
    </row>
    <row r="34" customFormat="false" ht="13.8" hidden="false" customHeight="false" outlineLevel="0" collapsed="false">
      <c r="A34" s="11"/>
      <c r="B34" s="6" t="s">
        <v>178</v>
      </c>
      <c r="C34" s="6" t="n">
        <v>330</v>
      </c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 t="s">
        <v>179</v>
      </c>
      <c r="C39" s="6" t="n">
        <v>1320</v>
      </c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4358.5</v>
      </c>
      <c r="D49" s="14" t="s">
        <v>40</v>
      </c>
      <c r="E49" s="14" t="n">
        <f aca="false">SUM(E5:E48)</f>
        <v>4529.75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  <row r="51" customFormat="false" ht="12.8" hidden="false" customHeight="false" outlineLevel="0" collapsed="false">
      <c r="B51" s="16"/>
      <c r="C51" s="16"/>
      <c r="D51" s="16"/>
      <c r="E51" s="16"/>
      <c r="F51" s="0" t="n">
        <f aca="false">E49-C49</f>
        <v>171.25</v>
      </c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1"/>
  <sheetViews>
    <sheetView windowProtection="false" showFormulas="false" showGridLines="true" showRowColHeaders="true" showZeros="true" rightToLeft="false" tabSelected="true" showOutlineSymbols="true" defaultGridColor="true" view="normal" topLeftCell="A34" colorId="64" zoomScale="100" zoomScaleNormal="100" zoomScalePageLayoutView="100" workbookViewId="0">
      <selection pane="topLeft" activeCell="H14" activeCellId="0" sqref="H14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168</v>
      </c>
      <c r="B1" s="2"/>
      <c r="C1" s="2"/>
      <c r="D1" s="2" t="s">
        <v>169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/>
      <c r="E5" s="6"/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  <c r="I19" s="0" t="n">
        <v>2326</v>
      </c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/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 t="s">
        <v>178</v>
      </c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 t="s">
        <v>179</v>
      </c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0</v>
      </c>
      <c r="D49" s="14" t="s">
        <v>40</v>
      </c>
      <c r="E49" s="14" t="n">
        <f aca="false">SUM(E5:E48)</f>
        <v>0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  <row r="51" customFormat="false" ht="12.8" hidden="false" customHeight="false" outlineLevel="0" collapsed="false">
      <c r="B51" s="16"/>
      <c r="C51" s="16"/>
      <c r="D51" s="16"/>
      <c r="E51" s="16"/>
      <c r="F51" s="0" t="n">
        <f aca="false">E49-C49</f>
        <v>0</v>
      </c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48</v>
      </c>
      <c r="B1" s="2"/>
      <c r="C1" s="2"/>
      <c r="D1" s="2" t="s">
        <v>49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50</v>
      </c>
      <c r="E5" s="6" t="n">
        <v>14583.33</v>
      </c>
    </row>
    <row r="6" customFormat="false" ht="13.8" hidden="false" customHeight="false" outlineLevel="0" collapsed="false">
      <c r="A6" s="11"/>
      <c r="B6" s="6"/>
      <c r="C6" s="6"/>
      <c r="D6" s="6" t="s">
        <v>51</v>
      </c>
      <c r="E6" s="6"/>
    </row>
    <row r="7" customFormat="false" ht="13.8" hidden="false" customHeight="false" outlineLevel="0" collapsed="false">
      <c r="A7" s="11"/>
      <c r="B7" s="6"/>
      <c r="C7" s="6"/>
      <c r="D7" s="6" t="s">
        <v>52</v>
      </c>
      <c r="E7" s="6" t="n">
        <v>6600</v>
      </c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0</v>
      </c>
      <c r="D49" s="14" t="s">
        <v>40</v>
      </c>
      <c r="E49" s="14" t="n">
        <f aca="false">SUM(E5:E48)</f>
        <v>21183.33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0"/>
  <sheetViews>
    <sheetView windowProtection="false"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36" activeCellId="0" sqref="G36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53</v>
      </c>
      <c r="B1" s="2"/>
      <c r="C1" s="2"/>
      <c r="D1" s="2" t="s">
        <v>54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296.48</v>
      </c>
      <c r="D5" s="6" t="s">
        <v>55</v>
      </c>
      <c r="E5" s="6" t="n">
        <v>2305</v>
      </c>
    </row>
    <row r="6" customFormat="false" ht="13.8" hidden="false" customHeight="false" outlineLevel="0" collapsed="false">
      <c r="A6" s="11"/>
      <c r="B6" s="6"/>
      <c r="C6" s="6" t="n">
        <v>296.48</v>
      </c>
      <c r="D6" s="6" t="s">
        <v>56</v>
      </c>
      <c r="E6" s="6" t="n">
        <v>570</v>
      </c>
    </row>
    <row r="7" customFormat="false" ht="13.8" hidden="false" customHeight="false" outlineLevel="0" collapsed="false">
      <c r="A7" s="11"/>
      <c r="B7" s="6"/>
      <c r="C7" s="6"/>
      <c r="D7" s="6" t="s">
        <v>57</v>
      </c>
      <c r="E7" s="6" t="n">
        <v>702</v>
      </c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55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40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15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566.42</v>
      </c>
      <c r="D33" s="6"/>
      <c r="E33" s="6"/>
    </row>
    <row r="34" customFormat="false" ht="13.8" hidden="false" customHeight="false" outlineLevel="0" collapsed="false">
      <c r="A34" s="11"/>
      <c r="B34" s="6" t="s">
        <v>58</v>
      </c>
      <c r="C34" s="6" t="n">
        <v>566.42</v>
      </c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  <c r="G36" s="0" t="n">
        <v>950</v>
      </c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917.9</v>
      </c>
      <c r="D49" s="14" t="s">
        <v>40</v>
      </c>
      <c r="E49" s="14" t="n">
        <f aca="false">SUM(E5:E48)</f>
        <v>3577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59</v>
      </c>
      <c r="B1" s="2"/>
      <c r="C1" s="2"/>
      <c r="D1" s="2" t="s">
        <v>60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242.75</v>
      </c>
      <c r="D5" s="6" t="s">
        <v>61</v>
      </c>
      <c r="E5" s="6" t="n">
        <v>355.09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 t="s">
        <v>62</v>
      </c>
      <c r="C9" s="6" t="n">
        <v>22.5</v>
      </c>
      <c r="D9" s="6"/>
      <c r="E9" s="6"/>
    </row>
    <row r="10" customFormat="false" ht="13.8" hidden="false" customHeight="false" outlineLevel="0" collapsed="false">
      <c r="A10" s="12"/>
      <c r="B10" s="13" t="s">
        <v>63</v>
      </c>
      <c r="C10" s="19" t="n">
        <v>83.75</v>
      </c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 t="n">
        <v>136.5</v>
      </c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242.75</v>
      </c>
      <c r="D49" s="14" t="s">
        <v>40</v>
      </c>
      <c r="E49" s="14" t="n">
        <f aca="false">SUM(E5:E48)</f>
        <v>355.09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64</v>
      </c>
      <c r="B1" s="2"/>
      <c r="C1" s="2"/>
      <c r="D1" s="2" t="s">
        <v>65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0</v>
      </c>
      <c r="D5" s="6" t="s">
        <v>66</v>
      </c>
      <c r="E5" s="6" t="n">
        <v>2310</v>
      </c>
    </row>
    <row r="6" customFormat="false" ht="13.8" hidden="false" customHeight="false" outlineLevel="0" collapsed="false">
      <c r="A6" s="11"/>
      <c r="B6" s="6"/>
      <c r="C6" s="6"/>
      <c r="D6" s="6" t="s">
        <v>67</v>
      </c>
      <c r="E6" s="6" t="n">
        <v>1750</v>
      </c>
    </row>
    <row r="7" customFormat="false" ht="13.8" hidden="false" customHeight="false" outlineLevel="0" collapsed="false">
      <c r="A7" s="11"/>
      <c r="B7" s="6"/>
      <c r="C7" s="6"/>
      <c r="D7" s="6" t="s">
        <v>68</v>
      </c>
      <c r="E7" s="6" t="n">
        <v>100</v>
      </c>
    </row>
    <row r="8" customFormat="false" ht="13.8" hidden="false" customHeight="false" outlineLevel="0" collapsed="false">
      <c r="A8" s="11"/>
      <c r="B8" s="6"/>
      <c r="C8" s="6"/>
      <c r="D8" s="6" t="s">
        <v>69</v>
      </c>
      <c r="E8" s="6" t="n">
        <v>50</v>
      </c>
    </row>
    <row r="9" customFormat="false" ht="13.8" hidden="false" customHeight="false" outlineLevel="0" collapsed="false">
      <c r="A9" s="11"/>
      <c r="B9" s="6"/>
      <c r="C9" s="6"/>
      <c r="D9" s="6" t="s">
        <v>70</v>
      </c>
      <c r="E9" s="6" t="n">
        <v>450</v>
      </c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760</v>
      </c>
      <c r="D19" s="6"/>
      <c r="E19" s="6"/>
    </row>
    <row r="20" customFormat="false" ht="13.8" hidden="false" customHeight="false" outlineLevel="0" collapsed="false">
      <c r="A20" s="11"/>
      <c r="B20" s="6" t="s">
        <v>71</v>
      </c>
      <c r="C20" s="6" t="n">
        <v>760</v>
      </c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/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0</v>
      </c>
      <c r="D33" s="6"/>
      <c r="E33" s="6"/>
    </row>
    <row r="34" customFormat="false" ht="13.8" hidden="false" customHeight="false" outlineLevel="0" collapsed="false">
      <c r="A34" s="11"/>
      <c r="B34" s="6"/>
      <c r="C34" s="6"/>
      <c r="D34" s="6"/>
      <c r="E34" s="6"/>
    </row>
    <row r="35" customFormat="false" ht="13.8" hidden="false" customHeight="false" outlineLevel="0" collapsed="false">
      <c r="A35" s="11"/>
      <c r="B35" s="6"/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760</v>
      </c>
      <c r="D49" s="14" t="s">
        <v>40</v>
      </c>
      <c r="E49" s="14" t="n">
        <f aca="false">SUM(E5:E48)</f>
        <v>4660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3" activeCellId="0" sqref="B63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72</v>
      </c>
      <c r="B1" s="2"/>
      <c r="C1" s="2"/>
      <c r="D1" s="2" t="s">
        <v>73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102.88</v>
      </c>
      <c r="D5" s="6" t="s">
        <v>74</v>
      </c>
      <c r="E5" s="6" t="n">
        <v>2060</v>
      </c>
    </row>
    <row r="6" customFormat="false" ht="13.8" hidden="false" customHeight="false" outlineLevel="0" collapsed="false">
      <c r="A6" s="11"/>
      <c r="B6" s="6"/>
      <c r="C6" s="6"/>
      <c r="D6" s="6" t="s">
        <v>75</v>
      </c>
      <c r="E6" s="6" t="n">
        <v>340</v>
      </c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 t="s">
        <v>76</v>
      </c>
      <c r="C10" s="19" t="n">
        <v>102.88</v>
      </c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/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0</v>
      </c>
      <c r="D19" s="6"/>
      <c r="E19" s="6"/>
    </row>
    <row r="20" customFormat="false" ht="13.8" hidden="false" customHeight="false" outlineLevel="0" collapsed="false">
      <c r="A20" s="11"/>
      <c r="B20" s="6"/>
      <c r="C20" s="6"/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20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20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0</v>
      </c>
      <c r="D26" s="6"/>
      <c r="E26" s="6"/>
    </row>
    <row r="27" customFormat="false" ht="13.8" hidden="false" customHeight="false" outlineLevel="0" collapsed="false">
      <c r="A27" s="11"/>
      <c r="B27" s="6"/>
      <c r="C27" s="6"/>
      <c r="D27" s="6"/>
      <c r="E27" s="6"/>
    </row>
    <row r="28" customFormat="false" ht="13.8" hidden="false" customHeight="false" outlineLevel="0" collapsed="false">
      <c r="A28" s="11"/>
      <c r="B28" s="6"/>
      <c r="C28" s="6"/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1212.97</v>
      </c>
      <c r="D33" s="6"/>
      <c r="E33" s="6"/>
    </row>
    <row r="34" customFormat="false" ht="13.8" hidden="false" customHeight="false" outlineLevel="0" collapsed="false">
      <c r="A34" s="11"/>
      <c r="B34" s="6" t="s">
        <v>77</v>
      </c>
      <c r="C34" s="6" t="n">
        <v>1212.97</v>
      </c>
      <c r="D34" s="6"/>
      <c r="E34" s="6"/>
    </row>
    <row r="35" customFormat="false" ht="13.8" hidden="false" customHeight="false" outlineLevel="0" collapsed="false">
      <c r="A35" s="11"/>
      <c r="B35" s="6" t="s">
        <v>78</v>
      </c>
      <c r="C35" s="6"/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1335.85</v>
      </c>
      <c r="D49" s="14" t="s">
        <v>40</v>
      </c>
      <c r="E49" s="14" t="n">
        <f aca="false">SUM(E5:E48)</f>
        <v>2400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79</v>
      </c>
      <c r="B1" s="2"/>
      <c r="C1" s="2"/>
      <c r="D1" s="2" t="s">
        <v>80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588.99</v>
      </c>
      <c r="D5" s="6" t="s">
        <v>74</v>
      </c>
      <c r="E5" s="6" t="n">
        <v>3352.2</v>
      </c>
    </row>
    <row r="6" customFormat="false" ht="13.8" hidden="false" customHeight="false" outlineLevel="0" collapsed="false">
      <c r="A6" s="11"/>
      <c r="B6" s="6"/>
      <c r="C6" s="6"/>
      <c r="D6" s="6" t="s">
        <v>75</v>
      </c>
      <c r="E6" s="6" t="n">
        <v>2554.8</v>
      </c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 t="n">
        <v>588.99</v>
      </c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1005.88</v>
      </c>
      <c r="D12" s="6"/>
      <c r="E12" s="6"/>
    </row>
    <row r="13" customFormat="false" ht="13.8" hidden="false" customHeight="false" outlineLevel="0" collapsed="false">
      <c r="A13" s="11"/>
      <c r="B13" s="6" t="s">
        <v>81</v>
      </c>
      <c r="C13" s="6" t="n">
        <v>1005.88</v>
      </c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473.17</v>
      </c>
      <c r="D19" s="6"/>
      <c r="E19" s="6"/>
    </row>
    <row r="20" customFormat="false" ht="13.8" hidden="false" customHeight="false" outlineLevel="0" collapsed="false">
      <c r="A20" s="11"/>
      <c r="B20" s="6" t="s">
        <v>63</v>
      </c>
      <c r="C20" s="6" t="n">
        <v>473.17</v>
      </c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60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60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/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938.03</v>
      </c>
      <c r="D26" s="6"/>
      <c r="E26" s="6"/>
    </row>
    <row r="27" customFormat="false" ht="13.8" hidden="false" customHeight="false" outlineLevel="0" collapsed="false">
      <c r="A27" s="11"/>
      <c r="B27" s="6" t="s">
        <v>82</v>
      </c>
      <c r="C27" s="6" t="n">
        <v>558.03</v>
      </c>
      <c r="D27" s="6"/>
      <c r="E27" s="6"/>
    </row>
    <row r="28" customFormat="false" ht="13.8" hidden="false" customHeight="false" outlineLevel="0" collapsed="false">
      <c r="A28" s="11"/>
      <c r="B28" s="6" t="s">
        <v>83</v>
      </c>
      <c r="C28" s="6" t="n">
        <v>380</v>
      </c>
      <c r="D28" s="6"/>
      <c r="E28" s="6"/>
    </row>
    <row r="29" customFormat="false" ht="13.8" hidden="false" customHeight="false" outlineLevel="0" collapsed="false">
      <c r="A29" s="11"/>
      <c r="B29" s="6"/>
      <c r="C29" s="6"/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2115.7</v>
      </c>
      <c r="D33" s="6"/>
      <c r="E33" s="6"/>
    </row>
    <row r="34" customFormat="false" ht="13.8" hidden="false" customHeight="false" outlineLevel="0" collapsed="false">
      <c r="A34" s="11"/>
      <c r="B34" s="6" t="s">
        <v>84</v>
      </c>
      <c r="C34" s="6" t="n">
        <v>652.04</v>
      </c>
      <c r="D34" s="6"/>
      <c r="E34" s="6"/>
    </row>
    <row r="35" customFormat="false" ht="13.8" hidden="false" customHeight="false" outlineLevel="0" collapsed="false">
      <c r="A35" s="11"/>
      <c r="B35" s="6" t="s">
        <v>85</v>
      </c>
      <c r="C35" s="6" t="n">
        <v>843.66</v>
      </c>
      <c r="D35" s="6"/>
      <c r="E35" s="6"/>
    </row>
    <row r="36" customFormat="false" ht="13.8" hidden="false" customHeight="false" outlineLevel="0" collapsed="false">
      <c r="A36" s="11"/>
      <c r="B36" s="6" t="s">
        <v>86</v>
      </c>
      <c r="C36" s="6" t="n">
        <v>620</v>
      </c>
      <c r="D36" s="6"/>
      <c r="E36" s="6"/>
    </row>
    <row r="37" customFormat="false" ht="13.8" hidden="false" customHeight="false" outlineLevel="0" collapsed="false">
      <c r="A37" s="11"/>
      <c r="B37" s="6" t="s">
        <v>87</v>
      </c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 t="n">
        <v>380</v>
      </c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5181.77</v>
      </c>
      <c r="D49" s="14" t="s">
        <v>40</v>
      </c>
      <c r="E49" s="14" t="n">
        <f aca="false">SUM(E5:E48)</f>
        <v>5907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RowHeight="12.8"/>
  <cols>
    <col collapsed="false" hidden="true" max="1" min="1" style="1" width="0"/>
    <col collapsed="false" hidden="false" max="2" min="2" style="0" width="42.0255102040816"/>
    <col collapsed="false" hidden="false" max="3" min="3" style="0" width="10.8520408163265"/>
    <col collapsed="false" hidden="false" max="4" min="4" style="0" width="25.0969387755102"/>
    <col collapsed="false" hidden="false" max="5" min="5" style="0" width="10.719387755102"/>
    <col collapsed="false" hidden="false" max="1025" min="6" style="0" width="9.14285714285714"/>
  </cols>
  <sheetData>
    <row r="1" customFormat="false" ht="32.05" hidden="false" customHeight="true" outlineLevel="0" collapsed="false">
      <c r="A1" s="2" t="s">
        <v>88</v>
      </c>
      <c r="B1" s="2"/>
      <c r="C1" s="2"/>
      <c r="D1" s="2" t="s">
        <v>89</v>
      </c>
      <c r="E1" s="2"/>
    </row>
    <row r="2" customFormat="false" ht="30.55" hidden="false" customHeight="true" outlineLevel="0" collapsed="false">
      <c r="A2" s="3" t="s">
        <v>2</v>
      </c>
      <c r="B2" s="3"/>
      <c r="C2" s="3"/>
      <c r="D2" s="3" t="s">
        <v>3</v>
      </c>
      <c r="E2" s="3"/>
    </row>
    <row r="3" customFormat="false" ht="17.35" hidden="false" customHeight="false" outlineLevel="0" collapsed="false">
      <c r="A3" s="4" t="s">
        <v>4</v>
      </c>
      <c r="B3" s="4"/>
      <c r="C3" s="4"/>
      <c r="D3" s="4" t="s">
        <v>5</v>
      </c>
      <c r="E3" s="4"/>
    </row>
    <row r="4" customFormat="false" ht="13.8" hidden="false" customHeight="false" outlineLevel="0" collapsed="false">
      <c r="A4" s="5"/>
      <c r="B4" s="6" t="s">
        <v>6</v>
      </c>
      <c r="C4" s="6" t="s">
        <v>7</v>
      </c>
      <c r="D4" s="6" t="s">
        <v>6</v>
      </c>
      <c r="E4" s="6" t="s">
        <v>7</v>
      </c>
    </row>
    <row r="5" customFormat="false" ht="13.8" hidden="false" customHeight="false" outlineLevel="0" collapsed="false">
      <c r="A5" s="8"/>
      <c r="B5" s="9" t="s">
        <v>8</v>
      </c>
      <c r="C5" s="9" t="n">
        <f aca="false">SUM(C6:C11)</f>
        <v>150</v>
      </c>
      <c r="D5" s="6" t="s">
        <v>90</v>
      </c>
      <c r="E5" s="6" t="n">
        <v>42414</v>
      </c>
    </row>
    <row r="6" customFormat="false" ht="13.8" hidden="false" customHeight="false" outlineLevel="0" collapsed="false">
      <c r="A6" s="11"/>
      <c r="B6" s="6"/>
      <c r="C6" s="6"/>
      <c r="D6" s="6"/>
      <c r="E6" s="6"/>
    </row>
    <row r="7" customFormat="false" ht="13.8" hidden="false" customHeight="false" outlineLevel="0" collapsed="false">
      <c r="A7" s="11"/>
      <c r="B7" s="6"/>
      <c r="C7" s="6"/>
      <c r="D7" s="6"/>
      <c r="E7" s="6"/>
    </row>
    <row r="8" customFormat="false" ht="13.8" hidden="false" customHeight="false" outlineLevel="0" collapsed="false">
      <c r="A8" s="11"/>
      <c r="B8" s="6"/>
      <c r="C8" s="6"/>
      <c r="D8" s="6"/>
      <c r="E8" s="6"/>
    </row>
    <row r="9" customFormat="false" ht="13.8" hidden="false" customHeight="false" outlineLevel="0" collapsed="false">
      <c r="A9" s="11"/>
      <c r="B9" s="6"/>
      <c r="C9" s="6"/>
      <c r="D9" s="6"/>
      <c r="E9" s="6"/>
    </row>
    <row r="10" customFormat="false" ht="13.8" hidden="false" customHeight="false" outlineLevel="0" collapsed="false">
      <c r="A10" s="12"/>
      <c r="B10" s="13"/>
      <c r="C10" s="17"/>
      <c r="D10" s="6"/>
      <c r="E10" s="6"/>
    </row>
    <row r="11" customFormat="false" ht="13.8" hidden="false" customHeight="false" outlineLevel="0" collapsed="false">
      <c r="A11" s="11"/>
      <c r="B11" s="6" t="s">
        <v>15</v>
      </c>
      <c r="C11" s="18" t="n">
        <v>150</v>
      </c>
      <c r="D11" s="9"/>
      <c r="E11" s="9"/>
    </row>
    <row r="12" customFormat="false" ht="13.8" hidden="false" customHeight="false" outlineLevel="0" collapsed="false">
      <c r="A12" s="8"/>
      <c r="B12" s="9" t="s">
        <v>17</v>
      </c>
      <c r="C12" s="9" t="n">
        <f aca="false">SUM(C13:C18)</f>
        <v>0</v>
      </c>
      <c r="D12" s="6"/>
      <c r="E12" s="6"/>
    </row>
    <row r="13" customFormat="false" ht="13.8" hidden="false" customHeight="false" outlineLevel="0" collapsed="false">
      <c r="A13" s="11"/>
      <c r="B13" s="6"/>
      <c r="C13" s="6"/>
      <c r="D13" s="6"/>
      <c r="E13" s="6"/>
    </row>
    <row r="14" customFormat="false" ht="13.8" hidden="false" customHeight="false" outlineLevel="0" collapsed="false">
      <c r="A14" s="11"/>
      <c r="B14" s="6"/>
      <c r="C14" s="6"/>
      <c r="D14" s="13"/>
      <c r="E14" s="13"/>
    </row>
    <row r="15" customFormat="false" ht="13.8" hidden="false" customHeight="false" outlineLevel="0" collapsed="false">
      <c r="A15" s="11"/>
      <c r="B15" s="6"/>
      <c r="C15" s="6"/>
      <c r="D15" s="13"/>
      <c r="E15" s="13"/>
    </row>
    <row r="16" customFormat="false" ht="13.8" hidden="false" customHeight="false" outlineLevel="0" collapsed="false">
      <c r="A16" s="11"/>
      <c r="B16" s="6"/>
      <c r="C16" s="6"/>
      <c r="D16" s="6"/>
      <c r="E16" s="6"/>
    </row>
    <row r="17" customFormat="false" ht="13.8" hidden="false" customHeight="false" outlineLevel="0" collapsed="false">
      <c r="A17" s="12"/>
      <c r="B17" s="13"/>
      <c r="C17" s="6"/>
      <c r="D17" s="13"/>
      <c r="E17" s="13"/>
    </row>
    <row r="18" customFormat="false" ht="13.8" hidden="false" customHeight="false" outlineLevel="0" collapsed="false">
      <c r="A18" s="12"/>
      <c r="B18" s="13"/>
      <c r="C18" s="6"/>
      <c r="D18" s="13"/>
      <c r="E18" s="13"/>
    </row>
    <row r="19" customFormat="false" ht="13.8" hidden="false" customHeight="false" outlineLevel="0" collapsed="false">
      <c r="A19" s="11"/>
      <c r="B19" s="9" t="s">
        <v>44</v>
      </c>
      <c r="C19" s="6" t="n">
        <f aca="false">SUM(C20:C22)</f>
        <v>1251.88</v>
      </c>
      <c r="D19" s="6"/>
      <c r="E19" s="6"/>
    </row>
    <row r="20" customFormat="false" ht="13.8" hidden="false" customHeight="false" outlineLevel="0" collapsed="false">
      <c r="A20" s="11"/>
      <c r="B20" s="6" t="s">
        <v>91</v>
      </c>
      <c r="C20" s="6" t="n">
        <v>1251.88</v>
      </c>
      <c r="D20" s="13"/>
      <c r="E20" s="13"/>
    </row>
    <row r="21" customFormat="false" ht="13.8" hidden="false" customHeight="false" outlineLevel="0" collapsed="false">
      <c r="A21" s="11"/>
      <c r="B21" s="6"/>
      <c r="C21" s="6"/>
      <c r="D21" s="13"/>
      <c r="E21" s="13"/>
    </row>
    <row r="22" customFormat="false" ht="13.8" hidden="false" customHeight="false" outlineLevel="0" collapsed="false">
      <c r="A22" s="11"/>
      <c r="B22" s="6"/>
      <c r="C22" s="6"/>
      <c r="D22" s="6"/>
      <c r="E22" s="6"/>
    </row>
    <row r="23" customFormat="false" ht="13.8" hidden="false" customHeight="false" outlineLevel="0" collapsed="false">
      <c r="A23" s="11"/>
      <c r="B23" s="9" t="s">
        <v>30</v>
      </c>
      <c r="C23" s="6" t="n">
        <f aca="false">SUM(C24:C25)</f>
        <v>825</v>
      </c>
      <c r="D23" s="6"/>
      <c r="E23" s="6"/>
    </row>
    <row r="24" customFormat="false" ht="13.8" hidden="false" customHeight="false" outlineLevel="0" collapsed="false">
      <c r="A24" s="12"/>
      <c r="B24" s="13" t="s">
        <v>32</v>
      </c>
      <c r="C24" s="6" t="n">
        <v>540</v>
      </c>
      <c r="D24" s="6"/>
      <c r="E24" s="6"/>
    </row>
    <row r="25" customFormat="false" ht="13.8" hidden="false" customHeight="false" outlineLevel="0" collapsed="false">
      <c r="A25" s="12"/>
      <c r="B25" s="13" t="s">
        <v>34</v>
      </c>
      <c r="C25" s="6" t="n">
        <v>285</v>
      </c>
      <c r="D25" s="6"/>
      <c r="E25" s="6"/>
    </row>
    <row r="26" customFormat="false" ht="13.8" hidden="false" customHeight="false" outlineLevel="0" collapsed="false">
      <c r="A26" s="11"/>
      <c r="B26" s="9" t="s">
        <v>36</v>
      </c>
      <c r="C26" s="6" t="n">
        <f aca="false">SUM(C27:C32)</f>
        <v>306.57</v>
      </c>
      <c r="D26" s="6"/>
      <c r="E26" s="6"/>
    </row>
    <row r="27" customFormat="false" ht="13.8" hidden="false" customHeight="false" outlineLevel="0" collapsed="false">
      <c r="A27" s="11"/>
      <c r="B27" s="6" t="s">
        <v>92</v>
      </c>
      <c r="C27" s="6" t="n">
        <v>249.43</v>
      </c>
      <c r="D27" s="6"/>
      <c r="E27" s="6"/>
    </row>
    <row r="28" customFormat="false" ht="13.8" hidden="false" customHeight="false" outlineLevel="0" collapsed="false">
      <c r="A28" s="11"/>
      <c r="B28" s="6" t="s">
        <v>93</v>
      </c>
      <c r="C28" s="6" t="n">
        <v>43.73</v>
      </c>
      <c r="D28" s="6"/>
      <c r="E28" s="6"/>
    </row>
    <row r="29" customFormat="false" ht="13.8" hidden="false" customHeight="false" outlineLevel="0" collapsed="false">
      <c r="A29" s="11"/>
      <c r="B29" s="6" t="s">
        <v>94</v>
      </c>
      <c r="C29" s="6" t="n">
        <v>13.41</v>
      </c>
      <c r="D29" s="6"/>
      <c r="E29" s="6"/>
    </row>
    <row r="30" customFormat="false" ht="13.8" hidden="false" customHeight="false" outlineLevel="0" collapsed="false">
      <c r="A30" s="11"/>
      <c r="B30" s="6"/>
      <c r="C30" s="6"/>
      <c r="D30" s="6"/>
      <c r="E30" s="6"/>
    </row>
    <row r="31" customFormat="false" ht="13.8" hidden="false" customHeight="false" outlineLevel="0" collapsed="false">
      <c r="A31" s="11"/>
      <c r="B31" s="6"/>
      <c r="C31" s="6"/>
      <c r="D31" s="6"/>
      <c r="E31" s="6"/>
    </row>
    <row r="32" customFormat="false" ht="13.8" hidden="false" customHeight="false" outlineLevel="0" collapsed="false">
      <c r="A32" s="11"/>
      <c r="B32" s="6"/>
      <c r="C32" s="6"/>
      <c r="D32" s="6"/>
      <c r="E32" s="6"/>
    </row>
    <row r="33" customFormat="false" ht="13.8" hidden="false" customHeight="false" outlineLevel="0" collapsed="false">
      <c r="A33" s="8"/>
      <c r="B33" s="9" t="s">
        <v>45</v>
      </c>
      <c r="C33" s="9" t="n">
        <f aca="false">SUM(C34:C48)</f>
        <v>34781.9</v>
      </c>
      <c r="D33" s="6"/>
      <c r="E33" s="6"/>
    </row>
    <row r="34" customFormat="false" ht="13.8" hidden="false" customHeight="false" outlineLevel="0" collapsed="false">
      <c r="A34" s="11"/>
      <c r="B34" s="6" t="s">
        <v>95</v>
      </c>
      <c r="C34" s="6" t="n">
        <v>6257.48</v>
      </c>
      <c r="D34" s="6"/>
      <c r="E34" s="6"/>
    </row>
    <row r="35" customFormat="false" ht="13.8" hidden="false" customHeight="false" outlineLevel="0" collapsed="false">
      <c r="A35" s="11"/>
      <c r="B35" s="6" t="s">
        <v>96</v>
      </c>
      <c r="C35" s="6" t="n">
        <v>28524.42</v>
      </c>
      <c r="D35" s="6"/>
      <c r="E35" s="6"/>
    </row>
    <row r="36" customFormat="false" ht="13.8" hidden="false" customHeight="false" outlineLevel="0" collapsed="false">
      <c r="A36" s="11"/>
      <c r="B36" s="6"/>
      <c r="C36" s="6"/>
      <c r="D36" s="6"/>
      <c r="E36" s="6"/>
    </row>
    <row r="37" customFormat="false" ht="13.8" hidden="false" customHeight="false" outlineLevel="0" collapsed="false">
      <c r="A37" s="11"/>
      <c r="B37" s="6"/>
      <c r="C37" s="6"/>
      <c r="D37" s="6"/>
      <c r="E37" s="6"/>
    </row>
    <row r="38" customFormat="false" ht="13.8" hidden="false" customHeight="false" outlineLevel="0" collapsed="false">
      <c r="A38" s="11"/>
      <c r="B38" s="6"/>
      <c r="C38" s="6"/>
      <c r="D38" s="6"/>
      <c r="E38" s="6"/>
    </row>
    <row r="39" customFormat="false" ht="13.8" hidden="false" customHeight="false" outlineLevel="0" collapsed="false">
      <c r="A39" s="11"/>
      <c r="B39" s="6"/>
      <c r="C39" s="6"/>
      <c r="D39" s="6"/>
      <c r="E39" s="6"/>
    </row>
    <row r="40" customFormat="false" ht="13.8" hidden="false" customHeight="false" outlineLevel="0" collapsed="false">
      <c r="A40" s="11"/>
      <c r="B40" s="6"/>
      <c r="C40" s="6"/>
      <c r="D40" s="6"/>
      <c r="E40" s="6"/>
    </row>
    <row r="41" customFormat="false" ht="13.8" hidden="false" customHeight="false" outlineLevel="0" collapsed="false">
      <c r="A41" s="11"/>
      <c r="B41" s="6"/>
      <c r="C41" s="6"/>
      <c r="D41" s="6"/>
      <c r="E41" s="6"/>
    </row>
    <row r="42" customFormat="false" ht="13.8" hidden="false" customHeight="false" outlineLevel="0" collapsed="false">
      <c r="A42" s="11"/>
      <c r="B42" s="6"/>
      <c r="C42" s="6"/>
      <c r="D42" s="6"/>
      <c r="E42" s="6"/>
    </row>
    <row r="43" customFormat="false" ht="13.8" hidden="false" customHeight="false" outlineLevel="0" collapsed="false">
      <c r="A43" s="11"/>
      <c r="B43" s="6"/>
      <c r="C43" s="6"/>
      <c r="D43" s="6"/>
      <c r="E43" s="6"/>
    </row>
    <row r="44" customFormat="false" ht="13.8" hidden="false" customHeight="false" outlineLevel="0" collapsed="false">
      <c r="A44" s="5"/>
      <c r="B44" s="6"/>
      <c r="C44" s="9"/>
      <c r="D44" s="6"/>
      <c r="E44" s="6"/>
    </row>
    <row r="45" customFormat="false" ht="13.8" hidden="false" customHeight="false" outlineLevel="0" collapsed="false">
      <c r="A45" s="5"/>
      <c r="B45" s="6"/>
      <c r="C45" s="9"/>
      <c r="D45" s="6"/>
      <c r="E45" s="6"/>
    </row>
    <row r="46" customFormat="false" ht="13.8" hidden="false" customHeight="false" outlineLevel="0" collapsed="false">
      <c r="A46" s="5"/>
      <c r="B46" s="6"/>
      <c r="C46" s="9"/>
      <c r="D46" s="6"/>
      <c r="E46" s="6"/>
    </row>
    <row r="47" customFormat="false" ht="13.8" hidden="false" customHeight="false" outlineLevel="0" collapsed="false">
      <c r="A47" s="5"/>
      <c r="B47" s="6"/>
      <c r="C47" s="9"/>
      <c r="D47" s="6"/>
      <c r="E47" s="6"/>
    </row>
    <row r="48" customFormat="false" ht="13.8" hidden="false" customHeight="false" outlineLevel="0" collapsed="false">
      <c r="A48" s="5"/>
      <c r="B48" s="6"/>
      <c r="C48" s="9"/>
      <c r="D48" s="6"/>
      <c r="E48" s="6"/>
    </row>
    <row r="49" customFormat="false" ht="13.8" hidden="false" customHeight="false" outlineLevel="0" collapsed="false">
      <c r="A49" s="5"/>
      <c r="B49" s="14" t="s">
        <v>40</v>
      </c>
      <c r="C49" s="14" t="n">
        <f aca="false">C5+C12+C19+C23+C26+C33</f>
        <v>37315.35</v>
      </c>
      <c r="D49" s="14" t="s">
        <v>40</v>
      </c>
      <c r="E49" s="14" t="n">
        <f aca="false">SUM(E5:E48)</f>
        <v>42414</v>
      </c>
    </row>
    <row r="50" customFormat="false" ht="13.8" hidden="false" customHeight="false" outlineLevel="0" collapsed="false">
      <c r="B50" s="16" t="s">
        <v>41</v>
      </c>
      <c r="C50" s="16"/>
      <c r="D50" s="16"/>
      <c r="E50" s="16"/>
    </row>
    <row r="51" customFormat="false" ht="12.8" hidden="false" customHeight="false" outlineLevel="0" collapsed="false">
      <c r="B51" s="16"/>
      <c r="C51" s="16"/>
      <c r="D51" s="16"/>
      <c r="E51" s="16"/>
    </row>
    <row r="52" customFormat="false" ht="12.8" hidden="false" customHeight="false" outlineLevel="0" collapsed="false">
      <c r="B52" s="16"/>
      <c r="C52" s="16"/>
      <c r="D52" s="16"/>
      <c r="E52" s="16"/>
    </row>
    <row r="53" customFormat="false" ht="12.8" hidden="false" customHeight="false" outlineLevel="0" collapsed="false">
      <c r="B53" s="16"/>
      <c r="C53" s="16"/>
      <c r="D53" s="16"/>
      <c r="E53" s="16"/>
    </row>
    <row r="54" customFormat="false" ht="12.8" hidden="false" customHeight="false" outlineLevel="0" collapsed="false">
      <c r="B54" s="16"/>
      <c r="C54" s="16"/>
      <c r="D54" s="16"/>
      <c r="E54" s="16"/>
    </row>
    <row r="55" customFormat="false" ht="12.8" hidden="false" customHeight="false" outlineLevel="0" collapsed="false">
      <c r="E55" s="0" t="n">
        <f aca="false">E49-C49</f>
        <v>5098.65000000001</v>
      </c>
    </row>
  </sheetData>
  <mergeCells count="7">
    <mergeCell ref="A1:C1"/>
    <mergeCell ref="D1:E1"/>
    <mergeCell ref="A2:C2"/>
    <mergeCell ref="D2:E2"/>
    <mergeCell ref="A3:C3"/>
    <mergeCell ref="D3:E3"/>
    <mergeCell ref="B50:E5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fr-FR</dc:language>
  <dcterms:modified xsi:type="dcterms:W3CDTF">2013-12-13T14:37:40Z</dcterms:modified>
  <cp:revision>0</cp:revision>
</cp:coreProperties>
</file>